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mc:AlternateContent xmlns:mc="http://schemas.openxmlformats.org/markup-compatibility/2006">
    <mc:Choice Requires="x15">
      <x15ac:absPath xmlns:x15ac="http://schemas.microsoft.com/office/spreadsheetml/2010/11/ac" url="C:\Users\L000090\Desktop\ニチコン\作業中\B1\CANルータ\REA001-000002\1_制御仕様書\"/>
    </mc:Choice>
  </mc:AlternateContent>
  <xr:revisionPtr revIDLastSave="0" documentId="13_ncr:1_{9E289535-5C32-4D6C-A148-2DD2EC418947}" xr6:coauthVersionLast="47" xr6:coauthVersionMax="47" xr10:uidLastSave="{00000000-0000-0000-0000-000000000000}"/>
  <bookViews>
    <workbookView xWindow="-120" yWindow="-16320" windowWidth="29040" windowHeight="15840" activeTab="3" xr2:uid="{00000000-000D-0000-FFFF-FFFF00000000}"/>
  </bookViews>
  <sheets>
    <sheet name="表紙" sheetId="2" r:id="rId1"/>
    <sheet name="更新履歴 " sheetId="3" r:id="rId2"/>
    <sheet name="概要" sheetId="8" r:id="rId3"/>
    <sheet name="CANマトリクス" sheetId="11" r:id="rId4"/>
    <sheet name="エラーコード" sheetId="12" r:id="rId5"/>
    <sheet name="バイトビットについて" sheetId="10" r:id="rId6"/>
  </sheets>
  <externalReferences>
    <externalReference r:id="rId7"/>
    <externalReference r:id="rId8"/>
    <externalReference r:id="rId9"/>
    <externalReference r:id="rId10"/>
  </externalReferences>
  <definedNames>
    <definedName name="______123Graph_AC04C_ALL_L1" localSheetId="3" hidden="1">[1]MOTO!#REF!</definedName>
    <definedName name="______123Graph_AC04C_ALL_L1" localSheetId="5" hidden="1">[1]MOTO!#REF!</definedName>
    <definedName name="______123Graph_AC04C_ALL_L1" localSheetId="2" hidden="1">[1]MOTO!#REF!</definedName>
    <definedName name="______123Graph_AC04C_ALL_L1" localSheetId="1" hidden="1">[1]MOTO!#REF!</definedName>
    <definedName name="______123Graph_AC04C_ALL_L1" hidden="1">[1]MOTO!#REF!</definedName>
    <definedName name="______123Graph_AC04C_ALL_L2" localSheetId="3" hidden="1">[1]MOTO!#REF!</definedName>
    <definedName name="______123Graph_AC04C_ALL_L2" localSheetId="5" hidden="1">[1]MOTO!#REF!</definedName>
    <definedName name="______123Graph_AC04C_ALL_L2" localSheetId="2" hidden="1">[1]MOTO!#REF!</definedName>
    <definedName name="______123Graph_AC04C_ALL_L2" localSheetId="1" hidden="1">[1]MOTO!#REF!</definedName>
    <definedName name="______123Graph_AC04C_ALL_L2" hidden="1">[1]MOTO!#REF!</definedName>
    <definedName name="______123Graph_AC04C_ALL_T1" localSheetId="3" hidden="1">[1]MOTO!#REF!</definedName>
    <definedName name="______123Graph_AC04C_ALL_T1" localSheetId="5" hidden="1">[1]MOTO!#REF!</definedName>
    <definedName name="______123Graph_AC04C_ALL_T1" localSheetId="2" hidden="1">[1]MOTO!#REF!</definedName>
    <definedName name="______123Graph_AC04C_ALL_T1" localSheetId="1" hidden="1">[1]MOTO!#REF!</definedName>
    <definedName name="______123Graph_AC04C_ALL_T1" hidden="1">[1]MOTO!#REF!</definedName>
    <definedName name="______123Graph_AC04C_ALL_T2" localSheetId="3" hidden="1">[1]MOTO!#REF!</definedName>
    <definedName name="______123Graph_AC04C_ALL_T2" localSheetId="5" hidden="1">[1]MOTO!#REF!</definedName>
    <definedName name="______123Graph_AC04C_ALL_T2" localSheetId="1" hidden="1">[1]MOTO!#REF!</definedName>
    <definedName name="______123Graph_AC04C_ALL_T2" hidden="1">[1]MOTO!#REF!</definedName>
    <definedName name="______123Graph_AC04C_FF_L" localSheetId="3" hidden="1">[1]MOTO!#REF!</definedName>
    <definedName name="______123Graph_AC04C_FF_L" localSheetId="5" hidden="1">[1]MOTO!#REF!</definedName>
    <definedName name="______123Graph_AC04C_FF_L" localSheetId="1" hidden="1">[1]MOTO!#REF!</definedName>
    <definedName name="______123Graph_AC04C_FF_L" hidden="1">[1]MOTO!#REF!</definedName>
    <definedName name="______123Graph_AC04C_FF_T" localSheetId="3" hidden="1">[1]MOTO!#REF!</definedName>
    <definedName name="______123Graph_AC04C_FF_T" hidden="1">[1]MOTO!#REF!</definedName>
    <definedName name="______123Graph_AC04C_FR_L1" localSheetId="3" hidden="1">[1]MOTO!#REF!</definedName>
    <definedName name="______123Graph_AC04C_FR_L1" hidden="1">[1]MOTO!#REF!</definedName>
    <definedName name="______123Graph_AC04C_FR_L2" localSheetId="3" hidden="1">[1]MOTO!#REF!</definedName>
    <definedName name="______123Graph_AC04C_FR_L2" hidden="1">[1]MOTO!#REF!</definedName>
    <definedName name="______123Graph_AC04C_FR_T1" localSheetId="3" hidden="1">[1]MOTO!#REF!</definedName>
    <definedName name="______123Graph_AC04C_FR_T1" hidden="1">[1]MOTO!#REF!</definedName>
    <definedName name="______123Graph_AC04C_FR_T2" localSheetId="3" hidden="1">[1]MOTO!#REF!</definedName>
    <definedName name="______123Graph_AC04C_FR_T2" hidden="1">[1]MOTO!#REF!</definedName>
    <definedName name="______123Graph_LBL_AC04C_FF_L" localSheetId="3" hidden="1">[1]MOTO!#REF!</definedName>
    <definedName name="______123Graph_LBL_AC04C_FF_L" hidden="1">[1]MOTO!#REF!</definedName>
    <definedName name="______123Graph_LBL_AC04C_FF_T" localSheetId="3" hidden="1">[1]MOTO!#REF!</definedName>
    <definedName name="______123Graph_LBL_AC04C_FF_T" hidden="1">[1]MOTO!#REF!</definedName>
    <definedName name="______123Graph_LBL_AC04C_FR_L1" localSheetId="3" hidden="1">[1]MOTO!#REF!</definedName>
    <definedName name="______123Graph_LBL_AC04C_FR_L1" hidden="1">[1]MOTO!#REF!</definedName>
    <definedName name="______123Graph_LBL_AC04C_FR_L2" localSheetId="3" hidden="1">[1]MOTO!#REF!</definedName>
    <definedName name="______123Graph_LBL_AC04C_FR_L2" hidden="1">[1]MOTO!#REF!</definedName>
    <definedName name="______123Graph_LBL_AC04C_FR_T1" localSheetId="3" hidden="1">[1]MOTO!#REF!</definedName>
    <definedName name="______123Graph_LBL_AC04C_FR_T1" hidden="1">[1]MOTO!#REF!</definedName>
    <definedName name="______123Graph_LBL_AC04C_FR_T2" localSheetId="3" hidden="1">[1]MOTO!#REF!</definedName>
    <definedName name="______123Graph_LBL_AC04C_FR_T2" hidden="1">[1]MOTO!#REF!</definedName>
    <definedName name="______123Graph_XC04C_ALL_T1" localSheetId="3" hidden="1">[1]MOTO!#REF!</definedName>
    <definedName name="______123Graph_XC04C_ALL_T1" hidden="1">[1]MOTO!#REF!</definedName>
    <definedName name="______123Graph_XC04C_ALL_T2" localSheetId="3" hidden="1">[1]MOTO!#REF!</definedName>
    <definedName name="______123Graph_XC04C_ALL_T2" hidden="1">[1]MOTO!#REF!</definedName>
    <definedName name="______123Graph_XC04C_FF_L" localSheetId="3" hidden="1">[1]MOTO!#REF!</definedName>
    <definedName name="______123Graph_XC04C_FF_L" hidden="1">[1]MOTO!#REF!</definedName>
    <definedName name="______123Graph_XC04C_FF_T" localSheetId="3" hidden="1">[1]MOTO!#REF!</definedName>
    <definedName name="______123Graph_XC04C_FF_T" hidden="1">[1]MOTO!#REF!</definedName>
    <definedName name="______123Graph_XC04C_FR_L1" localSheetId="3" hidden="1">[1]MOTO!#REF!</definedName>
    <definedName name="______123Graph_XC04C_FR_L1" hidden="1">[1]MOTO!#REF!</definedName>
    <definedName name="______123Graph_XC04C_FR_L2" localSheetId="3" hidden="1">[1]MOTO!#REF!</definedName>
    <definedName name="______123Graph_XC04C_FR_L2" hidden="1">[1]MOTO!#REF!</definedName>
    <definedName name="______123Graph_XC04C_FR_T1" localSheetId="3" hidden="1">[1]MOTO!#REF!</definedName>
    <definedName name="______123Graph_XC04C_FR_T1" hidden="1">[1]MOTO!#REF!</definedName>
    <definedName name="______123Graph_XC04C_FR_T2" localSheetId="3" hidden="1">[1]MOTO!#REF!</definedName>
    <definedName name="______123Graph_XC04C_FR_T2" hidden="1">[1]MOTO!#REF!</definedName>
    <definedName name="____123Graph_AC04C_ALL_L1" localSheetId="3" hidden="1">[1]MOTO!#REF!</definedName>
    <definedName name="____123Graph_AC04C_ALL_L1" hidden="1">[1]MOTO!#REF!</definedName>
    <definedName name="____123Graph_AC04C_ALL_L2" localSheetId="3" hidden="1">[1]MOTO!#REF!</definedName>
    <definedName name="____123Graph_AC04C_ALL_L2" hidden="1">[1]MOTO!#REF!</definedName>
    <definedName name="____123Graph_AC04C_ALL_T1" localSheetId="3" hidden="1">[1]MOTO!#REF!</definedName>
    <definedName name="____123Graph_AC04C_ALL_T1" hidden="1">[1]MOTO!#REF!</definedName>
    <definedName name="____123Graph_AC04C_ALL_T2" localSheetId="3" hidden="1">[1]MOTO!#REF!</definedName>
    <definedName name="____123Graph_AC04C_ALL_T2" hidden="1">[1]MOTO!#REF!</definedName>
    <definedName name="____123Graph_AC04C_FF_L" localSheetId="3" hidden="1">[1]MOTO!#REF!</definedName>
    <definedName name="____123Graph_AC04C_FF_L" hidden="1">[1]MOTO!#REF!</definedName>
    <definedName name="____123Graph_AC04C_FF_T" localSheetId="3" hidden="1">[1]MOTO!#REF!</definedName>
    <definedName name="____123Graph_AC04C_FF_T" hidden="1">[1]MOTO!#REF!</definedName>
    <definedName name="____123Graph_AC04C_FR_L1" localSheetId="3" hidden="1">[1]MOTO!#REF!</definedName>
    <definedName name="____123Graph_AC04C_FR_L1" hidden="1">[1]MOTO!#REF!</definedName>
    <definedName name="____123Graph_AC04C_FR_L2" localSheetId="3" hidden="1">[1]MOTO!#REF!</definedName>
    <definedName name="____123Graph_AC04C_FR_L2" hidden="1">[1]MOTO!#REF!</definedName>
    <definedName name="____123Graph_AC04C_FR_T1" localSheetId="3" hidden="1">[1]MOTO!#REF!</definedName>
    <definedName name="____123Graph_AC04C_FR_T1" hidden="1">[1]MOTO!#REF!</definedName>
    <definedName name="____123Graph_AC04C_FR_T2" localSheetId="3" hidden="1">[1]MOTO!#REF!</definedName>
    <definedName name="____123Graph_AC04C_FR_T2" hidden="1">[1]MOTO!#REF!</definedName>
    <definedName name="____123Graph_LBL_AC04C_FF_L" localSheetId="3" hidden="1">[1]MOTO!#REF!</definedName>
    <definedName name="____123Graph_LBL_AC04C_FF_L" hidden="1">[1]MOTO!#REF!</definedName>
    <definedName name="____123Graph_LBL_AC04C_FF_T" localSheetId="3" hidden="1">[1]MOTO!#REF!</definedName>
    <definedName name="____123Graph_LBL_AC04C_FF_T" hidden="1">[1]MOTO!#REF!</definedName>
    <definedName name="____123Graph_LBL_AC04C_FR_L1" localSheetId="3" hidden="1">[1]MOTO!#REF!</definedName>
    <definedName name="____123Graph_LBL_AC04C_FR_L1" hidden="1">[1]MOTO!#REF!</definedName>
    <definedName name="____123Graph_LBL_AC04C_FR_L2" localSheetId="3" hidden="1">[1]MOTO!#REF!</definedName>
    <definedName name="____123Graph_LBL_AC04C_FR_L2" hidden="1">[1]MOTO!#REF!</definedName>
    <definedName name="____123Graph_LBL_AC04C_FR_T1" localSheetId="3" hidden="1">[1]MOTO!#REF!</definedName>
    <definedName name="____123Graph_LBL_AC04C_FR_T1" hidden="1">[1]MOTO!#REF!</definedName>
    <definedName name="____123Graph_LBL_AC04C_FR_T2" localSheetId="3" hidden="1">[1]MOTO!#REF!</definedName>
    <definedName name="____123Graph_LBL_AC04C_FR_T2" hidden="1">[1]MOTO!#REF!</definedName>
    <definedName name="____123Graph_XC04C_ALL_T1" localSheetId="3" hidden="1">[1]MOTO!#REF!</definedName>
    <definedName name="____123Graph_XC04C_ALL_T1" hidden="1">[1]MOTO!#REF!</definedName>
    <definedName name="____123Graph_XC04C_ALL_T2" localSheetId="3" hidden="1">[1]MOTO!#REF!</definedName>
    <definedName name="____123Graph_XC04C_ALL_T2" hidden="1">[1]MOTO!#REF!</definedName>
    <definedName name="____123Graph_XC04C_FF_L" localSheetId="3" hidden="1">[1]MOTO!#REF!</definedName>
    <definedName name="____123Graph_XC04C_FF_L" hidden="1">[1]MOTO!#REF!</definedName>
    <definedName name="____123Graph_XC04C_FF_T" localSheetId="3" hidden="1">[1]MOTO!#REF!</definedName>
    <definedName name="____123Graph_XC04C_FF_T" hidden="1">[1]MOTO!#REF!</definedName>
    <definedName name="____123Graph_XC04C_FR_L1" localSheetId="3" hidden="1">[1]MOTO!#REF!</definedName>
    <definedName name="____123Graph_XC04C_FR_L1" hidden="1">[1]MOTO!#REF!</definedName>
    <definedName name="____123Graph_XC04C_FR_L2" localSheetId="3" hidden="1">[1]MOTO!#REF!</definedName>
    <definedName name="____123Graph_XC04C_FR_L2" hidden="1">[1]MOTO!#REF!</definedName>
    <definedName name="____123Graph_XC04C_FR_T1" localSheetId="3" hidden="1">[1]MOTO!#REF!</definedName>
    <definedName name="____123Graph_XC04C_FR_T1" hidden="1">[1]MOTO!#REF!</definedName>
    <definedName name="____123Graph_XC04C_FR_T2" localSheetId="3" hidden="1">[1]MOTO!#REF!</definedName>
    <definedName name="____123Graph_XC04C_FR_T2" hidden="1">[1]MOTO!#REF!</definedName>
    <definedName name="__123Graph_A" localSheetId="3" hidden="1">[1]MOTO!#REF!</definedName>
    <definedName name="__123Graph_A" hidden="1">[1]MOTO!#REF!</definedName>
    <definedName name="__123Graph_AS49KJ" hidden="1">[2]効果!#REF!</definedName>
    <definedName name="__123Graph_AS49KM" hidden="1">[2]効果!#REF!</definedName>
    <definedName name="__123Graph_BS49KJ" hidden="1">[2]効果!#REF!</definedName>
    <definedName name="__123Graph_CS49KJ" hidden="1">[2]効果!#REF!</definedName>
    <definedName name="__123Graph_DS49KJ" hidden="1">[2]効果!#REF!</definedName>
    <definedName name="__123Graph_X" localSheetId="3" hidden="1">[1]MOTO!#REF!</definedName>
    <definedName name="__123Graph_X" hidden="1">[1]MOTO!#REF!</definedName>
    <definedName name="__123Graph_XS49KJ" hidden="1">[2]効果!#REF!</definedName>
    <definedName name="＿１１１１" hidden="1">[2]効果!#REF!</definedName>
    <definedName name="_111Graph_C" hidden="1">[2]効果!#REF!</definedName>
    <definedName name="_Fill" localSheetId="3" hidden="1">[1]MOTO!#REF!</definedName>
    <definedName name="_Fill" localSheetId="2" hidden="1">[1]MOTO!#REF!</definedName>
    <definedName name="_Fill" localSheetId="1" hidden="1">[1]MOTO!#REF!</definedName>
    <definedName name="_Fill" localSheetId="0" hidden="1">[1]MOTO!#REF!</definedName>
    <definedName name="_Fill" hidden="1">[1]MOTO!#REF!</definedName>
    <definedName name="_Fill1" localSheetId="3" hidden="1">[1]MOTO!#REF!</definedName>
    <definedName name="_Fill1" localSheetId="2" hidden="1">[1]MOTO!#REF!</definedName>
    <definedName name="_Fill1" localSheetId="1" hidden="1">[1]MOTO!#REF!</definedName>
    <definedName name="_Fill1" hidden="1">[1]MOTO!#REF!</definedName>
    <definedName name="_xlnm._FilterDatabase" hidden="1">[3]MessageList!$A$3:$BG$762</definedName>
    <definedName name="_Key1" hidden="1">#REF!</definedName>
    <definedName name="_Order1" hidden="1">255</definedName>
    <definedName name="_Order2" hidden="1">255</definedName>
    <definedName name="_Regression_Int" hidden="1">1</definedName>
    <definedName name="_Sort" localSheetId="3" hidden="1">#REF!</definedName>
    <definedName name="_Sort" localSheetId="5" hidden="1">#REF!</definedName>
    <definedName name="_Sort" localSheetId="2" hidden="1">#REF!</definedName>
    <definedName name="_Sort" localSheetId="1" hidden="1">#REF!</definedName>
    <definedName name="_Sort" hidden="1">#REF!</definedName>
    <definedName name="a" localSheetId="3" hidden="1">[4]MOTO!#REF!</definedName>
    <definedName name="a" localSheetId="5" hidden="1">[4]MOTO!#REF!</definedName>
    <definedName name="a" localSheetId="2" hidden="1">[4]MOTO!#REF!</definedName>
    <definedName name="a" localSheetId="1" hidden="1">[4]MOTO!#REF!</definedName>
    <definedName name="a" localSheetId="0" hidden="1">[4]MOTO!#REF!</definedName>
    <definedName name="a" hidden="1">[4]MOTO!#REF!</definedName>
    <definedName name="Adr幅マージン" localSheetId="4" hidden="1">{"'ｽｷｬﾝＩＣ100V'!$A$1:$I$22"}</definedName>
    <definedName name="Adr幅マージン" localSheetId="5" hidden="1">{"'ｽｷｬﾝＩＣ100V'!$A$1:$I$22"}</definedName>
    <definedName name="Adr幅マージン" hidden="1">{"'ｽｷｬﾝＩＣ100V'!$A$1:$I$22"}</definedName>
    <definedName name="AS2DocOpenMode" hidden="1">"AS2DocumentEdit"</definedName>
    <definedName name="_xlnm.Database" localSheetId="3" hidden="1">#REF!</definedName>
    <definedName name="_xlnm.Database" localSheetId="5" hidden="1">#REF!</definedName>
    <definedName name="_xlnm.Database" localSheetId="2" hidden="1">#REF!</definedName>
    <definedName name="_xlnm.Database" localSheetId="1" hidden="1">#REF!</definedName>
    <definedName name="_xlnm.Database" hidden="1">#REF!</definedName>
    <definedName name="dfg" localSheetId="4" hidden="1">{"'ｽｷｬﾝＩＣ100V'!$A$1:$I$22"}</definedName>
    <definedName name="dfg" localSheetId="5" hidden="1">{"'ｽｷｬﾝＩＣ100V'!$A$1:$I$22"}</definedName>
    <definedName name="dfg" hidden="1">{"'ｽｷｬﾝＩＣ100V'!$A$1:$I$22"}</definedName>
    <definedName name="HTML_CodePage" hidden="1">932</definedName>
    <definedName name="HTML_Control" localSheetId="3" hidden="1">{"'ランキング'!$A$1:$J$195","'車種別新車販売台数'!$A$1:$L$41","'月別登録台数（軽除く）'!$A$1:$H$36","'新車販売台数（概況・確報）'!$A$1:$H$33","'新車販売台数（概況・確報）'!$A$5:$G$13","'ＲＶ系販売台数'!$A$1:$H$35","'年間販売台数'!$A$1:$L$22"}</definedName>
    <definedName name="HTML_Control" localSheetId="4" hidden="1">{"'ランキング'!$A$1:$J$195","'車種別新車販売台数'!$A$1:$L$41","'月別登録台数（軽除く）'!$A$1:$H$36","'新車販売台数（概況・確報）'!$A$1:$H$33","'新車販売台数（概況・確報）'!$A$5:$G$13","'ＲＶ系販売台数'!$A$1:$H$35","'年間販売台数'!$A$1:$L$22"}</definedName>
    <definedName name="HTML_Control" localSheetId="5" hidden="1">{"'ランキング'!$A$1:$J$195","'車種別新車販売台数'!$A$1:$L$41","'月別登録台数（軽除く）'!$A$1:$H$36","'新車販売台数（概況・確報）'!$A$1:$H$33","'新車販売台数（概況・確報）'!$A$5:$G$13","'ＲＶ系販売台数'!$A$1:$H$35","'年間販売台数'!$A$1:$L$22"}</definedName>
    <definedName name="HTML_Control" localSheetId="2" hidden="1">{"'ランキング'!$A$1:$J$195","'車種別新車販売台数'!$A$1:$L$41","'月別登録台数（軽除く）'!$A$1:$H$36","'新車販売台数（概況・確報）'!$A$1:$H$33","'新車販売台数（概況・確報）'!$A$5:$G$13","'ＲＶ系販売台数'!$A$1:$H$35","'年間販売台数'!$A$1:$L$22"}</definedName>
    <definedName name="HTML_Control" localSheetId="1" hidden="1">{"'ランキング'!$A$1:$J$195","'車種別新車販売台数'!$A$1:$L$41","'月別登録台数（軽除く）'!$A$1:$H$36","'新車販売台数（概況・確報）'!$A$1:$H$33","'新車販売台数（概況・確報）'!$A$5:$G$13","'ＲＶ系販売台数'!$A$1:$H$35","'年間販売台数'!$A$1:$L$22"}</definedName>
    <definedName name="HTML_Control" hidden="1">{"'ランキング'!$A$1:$J$195","'車種別新車販売台数'!$A$1:$L$41","'月別登録台数（軽除く）'!$A$1:$H$36","'新車販売台数（概況・確報）'!$A$1:$H$33","'新車販売台数（概況・確報）'!$A$5:$G$13","'ＲＶ系販売台数'!$A$1:$H$35","'年間販売台数'!$A$1:$L$22"}</definedName>
    <definedName name="HTML_Description" hidden="1">""</definedName>
    <definedName name="HTML_Email" hidden="1">""</definedName>
    <definedName name="HTML_Header" localSheetId="3" hidden="1">"新車販売台数（概況・確報）"</definedName>
    <definedName name="HTML_Header" hidden="1">"新車販売台数（概況・確報）"</definedName>
    <definedName name="HTML_LastUpdate" localSheetId="3" hidden="1">"03/01/24"</definedName>
    <definedName name="HTML_LastUpdate" hidden="1">"03/01/24"</definedName>
    <definedName name="HTML_LineAfter" localSheetId="3" hidden="1">FALSE</definedName>
    <definedName name="HTML_LineAfter" hidden="1">FALSE</definedName>
    <definedName name="HTML_LineBefore" localSheetId="3" hidden="1">FALSE</definedName>
    <definedName name="HTML_LineBefore" hidden="1">FALSE</definedName>
    <definedName name="HTML_Name" localSheetId="3" hidden="1">"NEC-PCuser"</definedName>
    <definedName name="HTML_Name" hidden="1">"NEC-PCuser"</definedName>
    <definedName name="HTML_OBDlg2" hidden="1">TRUE</definedName>
    <definedName name="HTML_OBDlg4" hidden="1">TRUE</definedName>
    <definedName name="HTML_OS" hidden="1">0</definedName>
    <definedName name="HTML_PathFile" localSheetId="3" hidden="1">"C:\My Documents\MyHTML.htm"</definedName>
    <definedName name="HTML_PathFile" hidden="1">"C:\My Documents\MyHTML.htm"</definedName>
    <definedName name="HTML_Title" localSheetId="3" hidden="1">"新車（概況・確報）"</definedName>
    <definedName name="HTML_Title" hidden="1">"新車（概況・確報）"</definedName>
    <definedName name="HTML1_1" hidden="1">"'[ALL.XLS]ﾏｽﾀ(P)'!$A$4:$C$27"</definedName>
    <definedName name="HTML1_10" hidden="1">""</definedName>
    <definedName name="HTML1_11" hidden="1">1</definedName>
    <definedName name="HTML1_12" hidden="1">"L:\Gijoshi\public\enics\UPG\SYOUBUN\MyHTML.htm"</definedName>
    <definedName name="HTML1_2" hidden="1">1</definedName>
    <definedName name="HTML1_3" hidden="1">"ALL"</definedName>
    <definedName name="HTML1_4" hidden="1">"ﾏｽﾀ(P)"</definedName>
    <definedName name="HTML1_5" hidden="1">""</definedName>
    <definedName name="HTML1_6" hidden="1">-4146</definedName>
    <definedName name="HTML1_7" hidden="1">-4146</definedName>
    <definedName name="HTML1_8" hidden="1">"99/11/04"</definedName>
    <definedName name="HTML1_9" hidden="1">"乗用車技術センター"</definedName>
    <definedName name="HTML2_1" hidden="1">"'[ALL.XLS]ﾏｽﾀ(P)'!$A$34:$C$212"</definedName>
    <definedName name="HTML2_10" hidden="1">""</definedName>
    <definedName name="HTML2_11" hidden="1">1</definedName>
    <definedName name="HTML2_12" hidden="1">"L:\Gijoshi\public\enics\UPG\SYOUBUN\MyHTML.htm"</definedName>
    <definedName name="HTML2_2" hidden="1">1</definedName>
    <definedName name="HTML2_3" hidden="1">"ALL"</definedName>
    <definedName name="HTML2_4" hidden="1">""</definedName>
    <definedName name="HTML2_5" hidden="1">""</definedName>
    <definedName name="HTML2_6" hidden="1">-4146</definedName>
    <definedName name="HTML2_7" hidden="1">-4146</definedName>
    <definedName name="HTML2_8" hidden="1">"99/11/04"</definedName>
    <definedName name="HTML2_9" hidden="1">""</definedName>
    <definedName name="HTML3_1" hidden="1">"'[ALL.XLS]ﾏｽﾀ(P)'!$A$1958:$C$2003"</definedName>
    <definedName name="HTML3_10" hidden="1">""</definedName>
    <definedName name="HTML3_11" hidden="1">1</definedName>
    <definedName name="HTML3_12" hidden="1">"L:\Gijoshi\public\enics\UPG\SYOUBUN\MyHTML.htm"</definedName>
    <definedName name="HTML3_2" hidden="1">1</definedName>
    <definedName name="HTML3_3" hidden="1">"小分類"</definedName>
    <definedName name="HTML3_4" hidden="1">""</definedName>
    <definedName name="HTML3_5" hidden="1">""</definedName>
    <definedName name="HTML3_6" hidden="1">-4146</definedName>
    <definedName name="HTML3_7" hidden="1">-4146</definedName>
    <definedName name="HTML3_8" hidden="1">"99/11/09"</definedName>
    <definedName name="HTML3_9" hidden="1">""</definedName>
    <definedName name="HTMLCount" hidden="1">3</definedName>
    <definedName name="kinji" localSheetId="3" hidden="1">[4]MOTO!#REF!</definedName>
    <definedName name="kinji" localSheetId="5" hidden="1">[4]MOTO!#REF!</definedName>
    <definedName name="kinji" localSheetId="2" hidden="1">[4]MOTO!#REF!</definedName>
    <definedName name="kinji" localSheetId="1" hidden="1">[4]MOTO!#REF!</definedName>
    <definedName name="kinji" localSheetId="0" hidden="1">[4]MOTO!#REF!</definedName>
    <definedName name="kinji" hidden="1">[4]MOTO!#REF!</definedName>
    <definedName name="L" localSheetId="4" hidden="1">{"'ｽｷｬﾝＩＣ100V'!$A$1:$I$22"}</definedName>
    <definedName name="L" localSheetId="5" hidden="1">{"'ｽｷｬﾝＩＣ100V'!$A$1:$I$22"}</definedName>
    <definedName name="L" hidden="1">{"'ｽｷｬﾝＩＣ100V'!$A$1:$I$22"}</definedName>
    <definedName name="muroi" localSheetId="3" hidden="1">[4]MOTO!#REF!</definedName>
    <definedName name="muroi" localSheetId="2" hidden="1">[4]MOTO!#REF!</definedName>
    <definedName name="muroi" localSheetId="1" hidden="1">[4]MOTO!#REF!</definedName>
    <definedName name="muroi" localSheetId="0" hidden="1">[4]MOTO!#REF!</definedName>
    <definedName name="muroi" hidden="1">[4]MOTO!#REF!</definedName>
    <definedName name="_xlnm.Print_Area" localSheetId="3">CANマトリクス!$B$2:$AD$25</definedName>
    <definedName name="_xlnm.Print_Area" localSheetId="5">バイトビットについて!$B$2:$BQ$96</definedName>
    <definedName name="_xlnm.Print_Area" localSheetId="2">概要!$B$2:$AI$92</definedName>
    <definedName name="_xlnm.Print_Area" localSheetId="1">'更新履歴 '!$B$2:$AI$23</definedName>
    <definedName name="_xlnm.Print_Area" localSheetId="0">表紙!$B$2:$AI$67</definedName>
    <definedName name="ｓ" localSheetId="4" hidden="1">{"'ｽｷｬﾝＩＣ100V'!$A$1:$I$22"}</definedName>
    <definedName name="ｓ" localSheetId="5" hidden="1">{"'ｽｷｬﾝＩＣ100V'!$A$1:$I$22"}</definedName>
    <definedName name="ｓ" hidden="1">{"'ｽｷｬﾝＩＣ100V'!$A$1:$I$22"}</definedName>
    <definedName name="sa" localSheetId="4" hidden="1">{"'ｽｷｬﾝＩＣ100V'!$A$1:$I$22"}</definedName>
    <definedName name="sa" localSheetId="5" hidden="1">{"'ｽｷｬﾝＩＣ100V'!$A$1:$I$22"}</definedName>
    <definedName name="sa" hidden="1">{"'ｽｷｬﾝＩＣ100V'!$A$1:$I$22"}</definedName>
    <definedName name="sss" localSheetId="3" hidden="1">[4]MOTO!#REF!</definedName>
    <definedName name="sss" localSheetId="2" hidden="1">[4]MOTO!#REF!</definedName>
    <definedName name="sss" localSheetId="1" hidden="1">[4]MOTO!#REF!</definedName>
    <definedName name="sss" localSheetId="0" hidden="1">[4]MOTO!#REF!</definedName>
    <definedName name="sss" hidden="1">[4]MOTO!#REF!</definedName>
    <definedName name="あｓｄ" localSheetId="4" hidden="1">{"'ｽｷｬﾝＩＣ100V'!$A$1:$I$22"}</definedName>
    <definedName name="あｓｄ" localSheetId="5" hidden="1">{"'ｽｷｬﾝＩＣ100V'!$A$1:$I$22"}</definedName>
    <definedName name="あｓｄ" hidden="1">{"'ｽｷｬﾝＩＣ100V'!$A$1:$I$22"}</definedName>
    <definedName name="まとめ２" localSheetId="4" hidden="1">{"'ｽｷｬﾝＩＣ100V'!$A$1:$I$22"}</definedName>
    <definedName name="まとめ２" localSheetId="5" hidden="1">{"'ｽｷｬﾝＩＣ100V'!$A$1:$I$22"}</definedName>
    <definedName name="まとめ２" hidden="1">{"'ｽｷｬﾝＩＣ100V'!$A$1:$I$22"}</definedName>
    <definedName name="まとめ３" localSheetId="4" hidden="1">{"'ｽｷｬﾝＩＣ100V'!$A$1:$I$22"}</definedName>
    <definedName name="まとめ３" localSheetId="5" hidden="1">{"'ｽｷｬﾝＩＣ100V'!$A$1:$I$22"}</definedName>
    <definedName name="まとめ３" hidden="1">{"'ｽｷｬﾝＩＣ100V'!$A$1:$I$22"}</definedName>
    <definedName name="計算" localSheetId="4" hidden="1">{"'ｽｷｬﾝＩＣ100V'!$A$1:$I$22"}</definedName>
    <definedName name="計算" localSheetId="5" hidden="1">{"'ｽｷｬﾝＩＣ100V'!$A$1:$I$22"}</definedName>
    <definedName name="計算" hidden="1">{"'ｽｷｬﾝＩＣ100V'!$A$1:$I$22"}</definedName>
    <definedName name="消去マージン" localSheetId="4" hidden="1">{"'ｽｷｬﾝＩＣ100V'!$A$1:$I$22"}</definedName>
    <definedName name="消去マージン" localSheetId="5" hidden="1">{"'ｽｷｬﾝＩＣ100V'!$A$1:$I$22"}</definedName>
    <definedName name="消去マージン" hidden="1">{"'ｽｷｬﾝＩＣ100V'!$A$1:$I$22"}</definedName>
    <definedName name="低温" localSheetId="4" hidden="1">{"'ｽｷｬﾝＩＣ100V'!$A$1:$I$22"}</definedName>
    <definedName name="低温" localSheetId="5" hidden="1">{"'ｽｷｬﾝＩＣ100V'!$A$1:$I$22"}</definedName>
    <definedName name="低温" hidden="1">{"'ｽｷｬﾝＩＣ100V'!$A$1:$I$22"}</definedName>
    <definedName name="不明" localSheetId="4" hidden="1">{"'ｽｷｬﾝＩＣ100V'!$A$1:$I$22"}</definedName>
    <definedName name="不明" localSheetId="5" hidden="1">{"'ｽｷｬﾝＩＣ100V'!$A$1:$I$22"}</definedName>
    <definedName name="不明" hidden="1">{"'ｽｷｬﾝＩＣ100V'!$A$1:$I$22"}</definedName>
  </definedName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8" i="12" l="1"/>
  <c r="G127" i="12"/>
  <c r="L126" i="12"/>
  <c r="K126" i="12"/>
  <c r="L125" i="12"/>
  <c r="K125" i="12"/>
  <c r="L124" i="12"/>
  <c r="K124" i="12"/>
  <c r="L123" i="12"/>
  <c r="K123" i="12"/>
  <c r="L122" i="12"/>
  <c r="K122" i="12"/>
  <c r="L121" i="12"/>
  <c r="K121" i="12"/>
  <c r="L120" i="12"/>
  <c r="K120" i="12"/>
  <c r="L119" i="12"/>
  <c r="K119" i="12"/>
  <c r="L118" i="12"/>
  <c r="K118" i="12"/>
  <c r="L117" i="12"/>
  <c r="K117" i="12"/>
  <c r="L116" i="12"/>
  <c r="K116" i="12"/>
  <c r="L115" i="12"/>
  <c r="K115" i="12"/>
  <c r="L114" i="12"/>
  <c r="K114" i="12"/>
  <c r="L113" i="12"/>
  <c r="K113" i="12"/>
  <c r="L112" i="12"/>
  <c r="K112" i="12"/>
  <c r="L111" i="12"/>
  <c r="K111" i="12"/>
  <c r="L110" i="12"/>
  <c r="K110" i="12"/>
  <c r="L109" i="12"/>
  <c r="K109" i="12"/>
  <c r="L108" i="12"/>
  <c r="K108" i="12"/>
  <c r="L107" i="12"/>
  <c r="K107" i="12"/>
  <c r="L106" i="12"/>
  <c r="K106" i="12"/>
  <c r="L105" i="12"/>
  <c r="K105" i="12"/>
  <c r="L104" i="12"/>
  <c r="K104" i="12"/>
  <c r="L103" i="12"/>
  <c r="K103" i="12"/>
  <c r="L102" i="12"/>
  <c r="K102" i="12"/>
  <c r="L101" i="12"/>
  <c r="K101" i="12"/>
  <c r="L100" i="12"/>
  <c r="K100" i="12"/>
  <c r="L99" i="12"/>
  <c r="K99" i="12"/>
  <c r="L98" i="12"/>
  <c r="K98" i="12"/>
  <c r="L97" i="12"/>
  <c r="K97" i="12"/>
  <c r="L96" i="12"/>
  <c r="K96" i="12"/>
  <c r="L95" i="12"/>
  <c r="K95" i="12"/>
  <c r="L94" i="12"/>
  <c r="K94" i="12"/>
  <c r="L93" i="12"/>
  <c r="K93" i="12"/>
  <c r="L92" i="12"/>
  <c r="K92" i="12"/>
  <c r="L91" i="12"/>
  <c r="K91" i="12"/>
  <c r="L90" i="12"/>
  <c r="K90" i="12"/>
  <c r="L89" i="12"/>
  <c r="K89" i="12"/>
  <c r="L88" i="12"/>
  <c r="K88" i="12"/>
  <c r="L87" i="12"/>
  <c r="K87" i="12"/>
  <c r="L86" i="12"/>
  <c r="K86" i="12"/>
  <c r="L85" i="12"/>
  <c r="K85" i="12"/>
  <c r="L84" i="12"/>
  <c r="K84" i="12"/>
  <c r="L83" i="12"/>
  <c r="K83" i="12"/>
  <c r="L82" i="12"/>
  <c r="K82" i="12"/>
  <c r="L81" i="12"/>
  <c r="K81" i="12"/>
  <c r="L80" i="12"/>
  <c r="K80" i="12"/>
  <c r="L79" i="12"/>
  <c r="K79" i="12"/>
  <c r="L78" i="12"/>
  <c r="K78" i="12"/>
  <c r="L77" i="12"/>
  <c r="K77" i="12"/>
  <c r="L76" i="12"/>
  <c r="K76" i="12"/>
  <c r="L75" i="12"/>
  <c r="K75" i="12"/>
  <c r="L74" i="12"/>
  <c r="K74" i="12"/>
  <c r="L73" i="12"/>
  <c r="K73" i="12"/>
  <c r="L72" i="12"/>
  <c r="K72" i="12"/>
  <c r="L71" i="12"/>
  <c r="K71" i="12"/>
  <c r="L70" i="12"/>
  <c r="K70" i="12"/>
  <c r="L69" i="12"/>
  <c r="K69" i="12"/>
  <c r="L68" i="12"/>
  <c r="K68" i="12"/>
  <c r="L67" i="12"/>
  <c r="K67" i="12"/>
  <c r="L66" i="12"/>
  <c r="K66" i="12"/>
  <c r="L65" i="12"/>
  <c r="K65" i="12"/>
  <c r="L64" i="12"/>
  <c r="K64" i="12"/>
  <c r="L63" i="12"/>
  <c r="K63" i="12"/>
  <c r="L62" i="12"/>
  <c r="K62" i="12"/>
  <c r="L61" i="12"/>
  <c r="K61" i="12"/>
  <c r="L60" i="12"/>
  <c r="K60" i="12"/>
  <c r="L59" i="12"/>
  <c r="K59" i="12"/>
  <c r="L58" i="12"/>
  <c r="K58" i="12"/>
  <c r="L57" i="12"/>
  <c r="K57" i="12"/>
  <c r="L56" i="12"/>
  <c r="K56" i="12"/>
  <c r="L55" i="12"/>
  <c r="K55" i="12"/>
  <c r="L54" i="12"/>
  <c r="K54" i="12"/>
  <c r="L53" i="12"/>
  <c r="K53" i="12"/>
  <c r="L52" i="12"/>
  <c r="K52" i="12"/>
  <c r="L51" i="12"/>
  <c r="K51" i="12"/>
  <c r="L50" i="12"/>
  <c r="K50" i="12"/>
  <c r="L49" i="12"/>
  <c r="K49" i="12"/>
  <c r="L48" i="12"/>
  <c r="K48" i="12"/>
  <c r="L47" i="12"/>
  <c r="K47" i="12"/>
  <c r="L46" i="12"/>
  <c r="K46" i="12"/>
  <c r="L45" i="12"/>
  <c r="K45" i="12"/>
  <c r="L44" i="12"/>
  <c r="K44" i="12"/>
  <c r="L43" i="12"/>
  <c r="K43" i="12"/>
  <c r="L42" i="12"/>
  <c r="K42" i="12"/>
  <c r="L41" i="12"/>
  <c r="K41" i="12"/>
  <c r="L40" i="12"/>
  <c r="K40" i="12"/>
  <c r="L39" i="12"/>
  <c r="K39" i="12"/>
  <c r="L38" i="12"/>
  <c r="K38" i="12"/>
  <c r="L37" i="12"/>
  <c r="K37" i="12"/>
  <c r="L36" i="12"/>
  <c r="K36" i="12"/>
  <c r="L35" i="12"/>
  <c r="K35" i="12"/>
  <c r="L34" i="12"/>
  <c r="K34" i="12"/>
  <c r="L33" i="12"/>
  <c r="K33" i="12"/>
  <c r="L32" i="12"/>
  <c r="K32" i="12"/>
  <c r="L31" i="12"/>
  <c r="K31" i="12"/>
  <c r="L30" i="12"/>
  <c r="K30" i="12"/>
  <c r="L29" i="12"/>
  <c r="K29" i="12"/>
  <c r="L28" i="12"/>
  <c r="K28" i="12"/>
  <c r="L27" i="12"/>
  <c r="K27" i="12"/>
  <c r="L26" i="12"/>
  <c r="K26" i="12"/>
  <c r="L25" i="12"/>
  <c r="K25" i="12"/>
  <c r="L24" i="12"/>
  <c r="K24" i="12"/>
  <c r="L23" i="12"/>
  <c r="K23" i="12"/>
  <c r="L22" i="12"/>
  <c r="K22" i="12"/>
  <c r="L21" i="12"/>
  <c r="K21" i="12"/>
  <c r="L20" i="12"/>
  <c r="K20" i="12"/>
  <c r="L19" i="12"/>
  <c r="K19" i="12"/>
  <c r="L18" i="12"/>
  <c r="K18" i="12"/>
  <c r="L17" i="12"/>
  <c r="K17" i="12"/>
  <c r="L16" i="12"/>
  <c r="K16" i="12"/>
  <c r="L15" i="12"/>
  <c r="K15" i="12"/>
  <c r="L14" i="12"/>
  <c r="K14" i="12"/>
  <c r="L13" i="12"/>
  <c r="K13" i="12"/>
  <c r="L12" i="12"/>
  <c r="K12" i="12"/>
  <c r="L11" i="12"/>
  <c r="K11" i="12"/>
  <c r="L10" i="12"/>
  <c r="K10" i="12"/>
  <c r="L9" i="12"/>
  <c r="K9" i="12"/>
  <c r="L8" i="12"/>
  <c r="K8" i="12"/>
  <c r="L7" i="12"/>
  <c r="K7" i="12"/>
  <c r="L6" i="12"/>
  <c r="K6" i="12"/>
  <c r="L5" i="12"/>
  <c r="K5" i="12"/>
  <c r="L4" i="12"/>
  <c r="K4" i="12"/>
  <c r="L3" i="12"/>
  <c r="K3" i="12"/>
  <c r="L2" i="12"/>
  <c r="K2" i="12"/>
  <c r="K25" i="11"/>
  <c r="J25" i="11"/>
  <c r="K24" i="11"/>
  <c r="J24" i="11"/>
  <c r="K23" i="11"/>
  <c r="J23" i="11"/>
  <c r="K22" i="11"/>
  <c r="J22" i="11"/>
  <c r="K21" i="11"/>
  <c r="J21" i="11"/>
  <c r="K20" i="11"/>
  <c r="J20" i="11"/>
  <c r="K19" i="11"/>
  <c r="J19" i="11"/>
  <c r="K18" i="11"/>
  <c r="J18" i="11"/>
  <c r="K16" i="11"/>
  <c r="J16" i="11"/>
  <c r="K15" i="11"/>
  <c r="J15" i="11"/>
  <c r="K14" i="11"/>
  <c r="J14" i="11"/>
  <c r="K13" i="11"/>
  <c r="J13" i="11"/>
  <c r="K12" i="11"/>
  <c r="J12" i="11"/>
  <c r="K11" i="11"/>
  <c r="J11" i="11"/>
  <c r="K10" i="11"/>
  <c r="J10" i="11"/>
  <c r="K9" i="11"/>
  <c r="J9" i="11"/>
  <c r="K7" i="11"/>
  <c r="J7" i="11"/>
  <c r="K6" i="11"/>
  <c r="J6" i="11"/>
  <c r="K5" i="11"/>
  <c r="J5" i="11"/>
  <c r="BI91" i="10" l="1"/>
  <c r="BG91" i="10"/>
  <c r="BE91" i="10"/>
  <c r="BC91" i="10"/>
  <c r="BA91" i="10"/>
  <c r="AY91" i="10"/>
  <c r="AW91" i="10"/>
  <c r="AU91" i="10"/>
  <c r="BI90" i="10"/>
  <c r="BG90" i="10"/>
  <c r="BE90" i="10"/>
  <c r="BC90" i="10"/>
  <c r="BA90" i="10"/>
  <c r="AY90" i="10"/>
  <c r="AW90" i="10"/>
  <c r="AU90" i="10"/>
  <c r="BI89" i="10"/>
  <c r="BG89" i="10"/>
  <c r="BE89" i="10"/>
  <c r="BC89" i="10"/>
  <c r="BA89" i="10"/>
  <c r="AY89" i="10"/>
  <c r="AW89" i="10"/>
  <c r="AU89" i="10"/>
  <c r="BI88" i="10"/>
  <c r="BG88" i="10"/>
  <c r="BE88" i="10"/>
  <c r="BC88" i="10"/>
  <c r="BA88" i="10"/>
  <c r="AY88" i="10"/>
  <c r="AW88" i="10"/>
  <c r="AU88" i="10"/>
  <c r="BI87" i="10"/>
  <c r="BG87" i="10"/>
  <c r="BE87" i="10"/>
  <c r="BC87" i="10"/>
  <c r="BA87" i="10"/>
  <c r="AY87" i="10"/>
  <c r="AW87" i="10"/>
  <c r="AU87" i="10"/>
  <c r="BI86" i="10"/>
  <c r="BG86" i="10"/>
  <c r="BE86" i="10"/>
  <c r="BC86" i="10"/>
  <c r="BA86" i="10"/>
  <c r="AY86" i="10"/>
  <c r="AW86" i="10"/>
  <c r="AU86" i="10"/>
  <c r="BI85" i="10"/>
  <c r="BG85" i="10"/>
  <c r="BE85" i="10"/>
  <c r="BC85" i="10"/>
  <c r="BA85" i="10"/>
  <c r="AY85" i="10"/>
  <c r="AW85" i="10"/>
  <c r="AU85" i="10"/>
  <c r="BI84" i="10"/>
  <c r="BG84" i="10"/>
  <c r="BE84" i="10"/>
  <c r="BC84" i="10"/>
  <c r="BA84" i="10"/>
  <c r="AY84" i="10"/>
  <c r="AW84" i="10"/>
  <c r="AU84" i="10"/>
  <c r="BI60" i="10"/>
  <c r="BG60" i="10"/>
  <c r="BE60" i="10"/>
  <c r="BC60" i="10"/>
  <c r="BA60" i="10"/>
  <c r="AY60" i="10"/>
  <c r="AW60" i="10"/>
  <c r="AU60" i="10"/>
  <c r="AA60" i="10"/>
  <c r="Y60" i="10"/>
  <c r="W60" i="10"/>
  <c r="U60" i="10"/>
  <c r="S60" i="10"/>
  <c r="Q60" i="10"/>
  <c r="O60" i="10"/>
  <c r="M60" i="10"/>
  <c r="BI59" i="10"/>
  <c r="BG59" i="10"/>
  <c r="BE59" i="10"/>
  <c r="BC59" i="10"/>
  <c r="BA59" i="10"/>
  <c r="AY59" i="10"/>
  <c r="AW59" i="10"/>
  <c r="AU59" i="10"/>
  <c r="AA59" i="10"/>
  <c r="Y59" i="10"/>
  <c r="W59" i="10"/>
  <c r="U59" i="10"/>
  <c r="S59" i="10"/>
  <c r="Q59" i="10"/>
  <c r="O59" i="10"/>
  <c r="M59" i="10"/>
  <c r="BI58" i="10"/>
  <c r="BG58" i="10"/>
  <c r="BE58" i="10"/>
  <c r="BC58" i="10"/>
  <c r="BA58" i="10"/>
  <c r="AY58" i="10"/>
  <c r="AW58" i="10"/>
  <c r="AU58" i="10"/>
  <c r="AA58" i="10"/>
  <c r="Y58" i="10"/>
  <c r="W58" i="10"/>
  <c r="U58" i="10"/>
  <c r="S58" i="10"/>
  <c r="Q58" i="10"/>
  <c r="O58" i="10"/>
  <c r="M58" i="10"/>
  <c r="BI57" i="10"/>
  <c r="BG57" i="10"/>
  <c r="BE57" i="10"/>
  <c r="BC57" i="10"/>
  <c r="BA57" i="10"/>
  <c r="AY57" i="10"/>
  <c r="AW57" i="10"/>
  <c r="AU57" i="10"/>
  <c r="AA57" i="10"/>
  <c r="Y57" i="10"/>
  <c r="W57" i="10"/>
  <c r="U57" i="10"/>
  <c r="S57" i="10"/>
  <c r="Q57" i="10"/>
  <c r="O57" i="10"/>
  <c r="M57" i="10"/>
  <c r="BI56" i="10"/>
  <c r="BG56" i="10"/>
  <c r="BE56" i="10"/>
  <c r="BC56" i="10"/>
  <c r="BA56" i="10"/>
  <c r="AY56" i="10"/>
  <c r="AW56" i="10"/>
  <c r="AU56" i="10"/>
  <c r="AA56" i="10"/>
  <c r="Y56" i="10"/>
  <c r="W56" i="10"/>
  <c r="U56" i="10"/>
  <c r="S56" i="10"/>
  <c r="Q56" i="10"/>
  <c r="O56" i="10"/>
  <c r="M56" i="10"/>
  <c r="BI55" i="10"/>
  <c r="BG55" i="10"/>
  <c r="BE55" i="10"/>
  <c r="BC55" i="10"/>
  <c r="BA55" i="10"/>
  <c r="AY55" i="10"/>
  <c r="AW55" i="10"/>
  <c r="AU55" i="10"/>
  <c r="AA55" i="10"/>
  <c r="Y55" i="10"/>
  <c r="W55" i="10"/>
  <c r="U55" i="10"/>
  <c r="S55" i="10"/>
  <c r="Q55" i="10"/>
  <c r="O55" i="10"/>
  <c r="M55" i="10"/>
  <c r="BI54" i="10"/>
  <c r="BG54" i="10"/>
  <c r="BE54" i="10"/>
  <c r="BC54" i="10"/>
  <c r="BA54" i="10"/>
  <c r="AY54" i="10"/>
  <c r="AW54" i="10"/>
  <c r="AU54" i="10"/>
  <c r="AA54" i="10"/>
  <c r="Y54" i="10"/>
  <c r="W54" i="10"/>
  <c r="U54" i="10"/>
  <c r="S54" i="10"/>
  <c r="Q54" i="10"/>
  <c r="O54" i="10"/>
  <c r="M54" i="10"/>
  <c r="BI53" i="10"/>
  <c r="BG53" i="10"/>
  <c r="BE53" i="10"/>
  <c r="BC53" i="10"/>
  <c r="BA53" i="10"/>
  <c r="AY53" i="10"/>
  <c r="AW53" i="10"/>
  <c r="AU53" i="10"/>
  <c r="AA53" i="10"/>
  <c r="Y53" i="10"/>
  <c r="W53" i="10"/>
  <c r="U53" i="10"/>
  <c r="S53" i="10"/>
  <c r="Q53" i="10"/>
  <c r="O53" i="10"/>
  <c r="M53" i="10"/>
  <c r="BA48" i="10"/>
  <c r="AX48" i="10"/>
  <c r="S48" i="10"/>
  <c r="P48" i="10"/>
  <c r="BA47" i="10"/>
  <c r="AX47" i="10" s="1"/>
  <c r="S47" i="10"/>
  <c r="P47" i="10"/>
  <c r="BA46" i="10"/>
  <c r="AX46" i="10" s="1"/>
  <c r="S46" i="10"/>
  <c r="P46" i="10"/>
  <c r="BA45" i="10"/>
  <c r="AX45" i="10" s="1"/>
  <c r="S45" i="10"/>
  <c r="P45" i="10"/>
  <c r="BA44" i="10"/>
  <c r="AX44" i="10" s="1"/>
  <c r="S44" i="10"/>
  <c r="P44" i="10"/>
  <c r="AA23" i="10"/>
  <c r="Y23" i="10"/>
  <c r="W23" i="10"/>
  <c r="U23" i="10"/>
  <c r="S23" i="10"/>
  <c r="Q23" i="10"/>
  <c r="O23" i="10"/>
  <c r="M23" i="10"/>
  <c r="AA22" i="10"/>
  <c r="Y22" i="10"/>
  <c r="W22" i="10"/>
  <c r="U22" i="10"/>
  <c r="S22" i="10"/>
  <c r="Q22" i="10"/>
  <c r="O22" i="10"/>
  <c r="M22" i="10"/>
  <c r="AA21" i="10"/>
  <c r="Y21" i="10"/>
  <c r="W21" i="10"/>
  <c r="U21" i="10"/>
  <c r="S21" i="10"/>
  <c r="Q21" i="10"/>
  <c r="O21" i="10"/>
  <c r="M21" i="10"/>
  <c r="AA20" i="10"/>
  <c r="Y20" i="10"/>
  <c r="W20" i="10"/>
  <c r="U20" i="10"/>
  <c r="S20" i="10"/>
  <c r="Q20" i="10"/>
  <c r="O20" i="10"/>
  <c r="M20" i="10"/>
  <c r="AA19" i="10"/>
  <c r="Y19" i="10"/>
  <c r="W19" i="10"/>
  <c r="U19" i="10"/>
  <c r="S19" i="10"/>
  <c r="Q19" i="10"/>
  <c r="O19" i="10"/>
  <c r="M19" i="10"/>
  <c r="AA18" i="10"/>
  <c r="Y18" i="10"/>
  <c r="W18" i="10"/>
  <c r="U18" i="10"/>
  <c r="S18" i="10"/>
  <c r="Q18" i="10"/>
  <c r="O18" i="10"/>
  <c r="M18" i="10"/>
  <c r="AA17" i="10"/>
  <c r="Y17" i="10"/>
  <c r="W17" i="10"/>
  <c r="U17" i="10"/>
  <c r="S17" i="10"/>
  <c r="Q17" i="10"/>
  <c r="O17" i="10"/>
  <c r="M17" i="10"/>
  <c r="AA16" i="10"/>
  <c r="Y16" i="10"/>
  <c r="W16" i="10"/>
  <c r="U16" i="10"/>
  <c r="S16" i="10"/>
  <c r="Q16" i="10"/>
  <c r="O16" i="10"/>
  <c r="M16" i="10"/>
</calcChain>
</file>

<file path=xl/sharedStrings.xml><?xml version="1.0" encoding="utf-8"?>
<sst xmlns="http://schemas.openxmlformats.org/spreadsheetml/2006/main" count="1488" uniqueCount="716">
  <si>
    <t>更新履歴</t>
    <rPh sb="0" eb="2">
      <t>コウシン</t>
    </rPh>
    <rPh sb="2" eb="4">
      <t>リレキ</t>
    </rPh>
    <phoneticPr fontId="2"/>
  </si>
  <si>
    <t>内容</t>
    <rPh sb="0" eb="2">
      <t>ナイヨウ</t>
    </rPh>
    <phoneticPr fontId="2"/>
  </si>
  <si>
    <t>・</t>
    <phoneticPr fontId="2"/>
  </si>
  <si>
    <t>メッセージ情報</t>
    <rPh sb="5" eb="7">
      <t>ジョウホウ</t>
    </rPh>
    <phoneticPr fontId="15"/>
  </si>
  <si>
    <t>送信側、受信側マトリックス</t>
    <rPh sb="0" eb="2">
      <t>ソウシン</t>
    </rPh>
    <rPh sb="2" eb="3">
      <t>ガワ</t>
    </rPh>
    <rPh sb="4" eb="6">
      <t>ジュシン</t>
    </rPh>
    <rPh sb="6" eb="7">
      <t>ガワ</t>
    </rPh>
    <phoneticPr fontId="15"/>
  </si>
  <si>
    <t>エラーチェック</t>
    <phoneticPr fontId="15"/>
  </si>
  <si>
    <t>ID</t>
    <phoneticPr fontId="15"/>
  </si>
  <si>
    <t>メッセージ名</t>
    <rPh sb="5" eb="6">
      <t>メイ</t>
    </rPh>
    <phoneticPr fontId="15"/>
  </si>
  <si>
    <t>内容</t>
    <rPh sb="0" eb="2">
      <t>ナイヨウ</t>
    </rPh>
    <phoneticPr fontId="15"/>
  </si>
  <si>
    <t>DLC</t>
    <phoneticPr fontId="15"/>
  </si>
  <si>
    <t>Period
(ms)</t>
    <phoneticPr fontId="15"/>
  </si>
  <si>
    <t>Byte</t>
    <phoneticPr fontId="15"/>
  </si>
  <si>
    <t>Bit</t>
    <phoneticPr fontId="15"/>
  </si>
  <si>
    <t>開始ﾋﾞｯﾄ</t>
    <rPh sb="0" eb="2">
      <t>カイシ</t>
    </rPh>
    <phoneticPr fontId="15"/>
  </si>
  <si>
    <r>
      <t xml:space="preserve">長さ
</t>
    </r>
    <r>
      <rPr>
        <sz val="9"/>
        <rFont val="ＭＳ ゴシック"/>
        <family val="3"/>
        <charset val="128"/>
      </rPr>
      <t>(bit)</t>
    </r>
    <rPh sb="0" eb="1">
      <t>ナガ</t>
    </rPh>
    <phoneticPr fontId="15"/>
  </si>
  <si>
    <t>シグナル名</t>
    <rPh sb="4" eb="5">
      <t>メイ</t>
    </rPh>
    <phoneticPr fontId="15"/>
  </si>
  <si>
    <t>バイト順</t>
    <rPh sb="3" eb="4">
      <t>ジュン</t>
    </rPh>
    <phoneticPr fontId="15"/>
  </si>
  <si>
    <t>符号</t>
    <rPh sb="0" eb="2">
      <t>フゴウ</t>
    </rPh>
    <phoneticPr fontId="15"/>
  </si>
  <si>
    <t>初期値</t>
    <rPh sb="0" eb="3">
      <t>ショキチ</t>
    </rPh>
    <phoneticPr fontId="15"/>
  </si>
  <si>
    <t>分解能</t>
    <rPh sb="0" eb="3">
      <t>ブンカイノウ</t>
    </rPh>
    <phoneticPr fontId="15"/>
  </si>
  <si>
    <t>ｵﾌ
ｾｯﾄ</t>
    <phoneticPr fontId="15"/>
  </si>
  <si>
    <t>最小値</t>
    <rPh sb="0" eb="2">
      <t>サイショウ</t>
    </rPh>
    <rPh sb="2" eb="3">
      <t>アタイ</t>
    </rPh>
    <phoneticPr fontId="15"/>
  </si>
  <si>
    <t>最大値</t>
    <rPh sb="0" eb="3">
      <t>サイダイチ</t>
    </rPh>
    <phoneticPr fontId="15"/>
  </si>
  <si>
    <t>単位</t>
    <rPh sb="0" eb="2">
      <t>タンイ</t>
    </rPh>
    <phoneticPr fontId="15"/>
  </si>
  <si>
    <t>値テーブル</t>
    <rPh sb="0" eb="1">
      <t>アタイ</t>
    </rPh>
    <phoneticPr fontId="15"/>
  </si>
  <si>
    <t>備考</t>
    <rPh sb="0" eb="2">
      <t>ビコウ</t>
    </rPh>
    <phoneticPr fontId="15"/>
  </si>
  <si>
    <t>○</t>
  </si>
  <si>
    <t>-</t>
    <phoneticPr fontId="2"/>
  </si>
  <si>
    <t>Int</t>
  </si>
  <si>
    <t>0-15</t>
    <phoneticPr fontId="2"/>
  </si>
  <si>
    <t>U</t>
  </si>
  <si>
    <t>0-1</t>
    <phoneticPr fontId="2"/>
  </si>
  <si>
    <t>●</t>
    <phoneticPr fontId="2"/>
  </si>
  <si>
    <t>○</t>
    <phoneticPr fontId="2"/>
  </si>
  <si>
    <t>7</t>
    <phoneticPr fontId="2"/>
  </si>
  <si>
    <t>1</t>
    <phoneticPr fontId="2"/>
  </si>
  <si>
    <t>6</t>
    <phoneticPr fontId="2"/>
  </si>
  <si>
    <t>5</t>
    <phoneticPr fontId="2"/>
  </si>
  <si>
    <t>4</t>
    <phoneticPr fontId="2"/>
  </si>
  <si>
    <t>3</t>
    <phoneticPr fontId="2"/>
  </si>
  <si>
    <t>2</t>
    <phoneticPr fontId="2"/>
  </si>
  <si>
    <t>0</t>
    <phoneticPr fontId="2"/>
  </si>
  <si>
    <t>0-7</t>
    <phoneticPr fontId="2"/>
  </si>
  <si>
    <t>3-4</t>
    <phoneticPr fontId="2"/>
  </si>
  <si>
    <t>Request</t>
    <phoneticPr fontId="2"/>
  </si>
  <si>
    <t>シグナル名の訳のメモ</t>
    <rPh sb="4" eb="5">
      <t>メイ</t>
    </rPh>
    <rPh sb="6" eb="7">
      <t>ワケ</t>
    </rPh>
    <phoneticPr fontId="2"/>
  </si>
  <si>
    <t>Mux</t>
    <phoneticPr fontId="2"/>
  </si>
  <si>
    <t>シグナル情報</t>
    <rPh sb="4" eb="6">
      <t>ジョウホウ</t>
    </rPh>
    <phoneticPr fontId="2"/>
  </si>
  <si>
    <t>バージョン</t>
    <phoneticPr fontId="2"/>
  </si>
  <si>
    <t>更新日</t>
    <rPh sb="0" eb="3">
      <t>コウシンビ</t>
    </rPh>
    <phoneticPr fontId="2"/>
  </si>
  <si>
    <t>Int</t>
    <phoneticPr fontId="2"/>
  </si>
  <si>
    <t>State of Health</t>
    <phoneticPr fontId="2"/>
  </si>
  <si>
    <t>Information</t>
    <phoneticPr fontId="2"/>
  </si>
  <si>
    <t>PCSデータとの対応</t>
    <rPh sb="8" eb="10">
      <t>タイオウ</t>
    </rPh>
    <phoneticPr fontId="2"/>
  </si>
  <si>
    <t>担当者</t>
    <rPh sb="0" eb="3">
      <t>タントウシャ</t>
    </rPh>
    <phoneticPr fontId="2"/>
  </si>
  <si>
    <t>|</t>
    <phoneticPr fontId="2"/>
  </si>
  <si>
    <t>□1</t>
    <phoneticPr fontId="2"/>
  </si>
  <si>
    <t>BDCデータとの対応</t>
    <phoneticPr fontId="2"/>
  </si>
  <si>
    <t>1. 概要</t>
    <rPh sb="3" eb="5">
      <t>ガイヨウ</t>
    </rPh>
    <phoneticPr fontId="2"/>
  </si>
  <si>
    <t>1-1. メッセージ名、シグナル名の命名規則</t>
    <rPh sb="10" eb="11">
      <t>メイ</t>
    </rPh>
    <rPh sb="16" eb="17">
      <t>メイ</t>
    </rPh>
    <rPh sb="18" eb="20">
      <t>メイメイ</t>
    </rPh>
    <rPh sb="20" eb="22">
      <t>キソク</t>
    </rPh>
    <phoneticPr fontId="2"/>
  </si>
  <si>
    <t>UCANで使用されるCANメッセージとCANシグナルの名称は、以下のような命名規則に則って決定している。</t>
    <rPh sb="5" eb="7">
      <t>シヨウ</t>
    </rPh>
    <rPh sb="27" eb="29">
      <t>メイショウ</t>
    </rPh>
    <rPh sb="31" eb="33">
      <t>イカ</t>
    </rPh>
    <rPh sb="37" eb="39">
      <t>メイメイ</t>
    </rPh>
    <rPh sb="39" eb="41">
      <t>キソク</t>
    </rPh>
    <rPh sb="42" eb="43">
      <t>ノット</t>
    </rPh>
    <rPh sb="45" eb="47">
      <t>ケッテイ</t>
    </rPh>
    <phoneticPr fontId="2"/>
  </si>
  <si>
    <t>【CANメッセージ名】</t>
    <phoneticPr fontId="2"/>
  </si>
  <si>
    <t>フォーマット</t>
    <phoneticPr fontId="2"/>
  </si>
  <si>
    <t>(送信元) + "_" + (メッセージID) + "_" + (名称)</t>
    <rPh sb="1" eb="4">
      <t>ソウシンモト</t>
    </rPh>
    <rPh sb="33" eb="35">
      <t>メイショウ</t>
    </rPh>
    <phoneticPr fontId="2"/>
  </si>
  <si>
    <t>(送信元)：CANメッセージの送信元を表す。</t>
    <rPh sb="1" eb="4">
      <t>ソウシンモト</t>
    </rPh>
    <rPh sb="15" eb="18">
      <t>ソウシンモト</t>
    </rPh>
    <rPh sb="19" eb="20">
      <t>アラワ</t>
    </rPh>
    <phoneticPr fontId="2"/>
  </si>
  <si>
    <t>"BDC"：バッテリーを使用するシステム側のマイコン。</t>
    <rPh sb="12" eb="14">
      <t>シヨウ</t>
    </rPh>
    <rPh sb="20" eb="21">
      <t>ガワ</t>
    </rPh>
    <phoneticPr fontId="2"/>
  </si>
  <si>
    <t>"PCSINV"：</t>
    <phoneticPr fontId="2"/>
  </si>
  <si>
    <t>(メッセージID)：16進数+"h"の形式のメッセージID。拡張フォーマットかどうかは区別しない</t>
    <rPh sb="19" eb="21">
      <t>ケイシキ</t>
    </rPh>
    <rPh sb="30" eb="32">
      <t>カクチョウ</t>
    </rPh>
    <rPh sb="43" eb="45">
      <t>クベツ</t>
    </rPh>
    <phoneticPr fontId="2"/>
  </si>
  <si>
    <t>(名称)：</t>
    <rPh sb="1" eb="3">
      <t>メイショウ</t>
    </rPh>
    <phoneticPr fontId="2"/>
  </si>
  <si>
    <t>単語の先頭のみ大文字、それ以外は小文字とする。ただし、頭字語の場合は単語の先頭以外も大文字とする</t>
    <rPh sb="0" eb="2">
      <t>タンゴ</t>
    </rPh>
    <rPh sb="3" eb="5">
      <t>セントウ</t>
    </rPh>
    <rPh sb="7" eb="10">
      <t>オオモジ</t>
    </rPh>
    <rPh sb="13" eb="15">
      <t>イガイ</t>
    </rPh>
    <rPh sb="16" eb="19">
      <t>コモジ</t>
    </rPh>
    <rPh sb="27" eb="30">
      <t>トウジゴ</t>
    </rPh>
    <rPh sb="31" eb="33">
      <t>バアイ</t>
    </rPh>
    <rPh sb="34" eb="36">
      <t>タンゴ</t>
    </rPh>
    <rPh sb="37" eb="39">
      <t>セントウ</t>
    </rPh>
    <rPh sb="39" eb="41">
      <t>イガイ</t>
    </rPh>
    <rPh sb="42" eb="45">
      <t>オオモジ</t>
    </rPh>
    <phoneticPr fontId="2"/>
  </si>
  <si>
    <t>【CANシグナル名】</t>
    <rPh sb="8" eb="9">
      <t>メイ</t>
    </rPh>
    <phoneticPr fontId="2"/>
  </si>
  <si>
    <t>(区分) + (名称)</t>
    <rPh sb="1" eb="3">
      <t>クブン</t>
    </rPh>
    <rPh sb="8" eb="10">
      <t>メイショウ</t>
    </rPh>
    <phoneticPr fontId="2"/>
  </si>
  <si>
    <t>(区分)：送信元や意味を表す。</t>
    <rPh sb="1" eb="3">
      <t>クブン</t>
    </rPh>
    <rPh sb="5" eb="8">
      <t>ソウシンモト</t>
    </rPh>
    <rPh sb="9" eb="11">
      <t>イミ</t>
    </rPh>
    <rPh sb="12" eb="13">
      <t>アラワ</t>
    </rPh>
    <phoneticPr fontId="2"/>
  </si>
  <si>
    <t>"C":BDCが送信するCANシグナル</t>
    <rPh sb="8" eb="10">
      <t>ソウシン</t>
    </rPh>
    <phoneticPr fontId="2"/>
  </si>
  <si>
    <t>"P":PCSINVが送信するCANシグナル</t>
    <rPh sb="11" eb="13">
      <t>ソウシン</t>
    </rPh>
    <phoneticPr fontId="2"/>
  </si>
  <si>
    <t>サフィックスを除いた部分の、最後の単語はそのシグナルの単位と強く結びついている</t>
    <rPh sb="7" eb="8">
      <t>ノゾ</t>
    </rPh>
    <rPh sb="10" eb="12">
      <t>ブブン</t>
    </rPh>
    <rPh sb="14" eb="16">
      <t>サイゴ</t>
    </rPh>
    <rPh sb="17" eb="19">
      <t>タンゴ</t>
    </rPh>
    <rPh sb="27" eb="29">
      <t>タンイ</t>
    </rPh>
    <rPh sb="30" eb="31">
      <t>ツヨ</t>
    </rPh>
    <rPh sb="32" eb="33">
      <t>ムス</t>
    </rPh>
    <phoneticPr fontId="2"/>
  </si>
  <si>
    <t>～Vlt:電圧(V, mV)</t>
    <rPh sb="5" eb="7">
      <t>デンアツ</t>
    </rPh>
    <phoneticPr fontId="2"/>
  </si>
  <si>
    <t>～Cur:電流(A, mA)</t>
    <rPh sb="5" eb="7">
      <t>デンリュウ</t>
    </rPh>
    <phoneticPr fontId="2"/>
  </si>
  <si>
    <t>～Pow:電力(W, kW)</t>
    <rPh sb="5" eb="7">
      <t>デンリョク</t>
    </rPh>
    <phoneticPr fontId="2"/>
  </si>
  <si>
    <t>～Tmp:温度(℃)</t>
    <rPh sb="5" eb="7">
      <t>オンド</t>
    </rPh>
    <phoneticPr fontId="2"/>
  </si>
  <si>
    <t>～Soh:SOH(%)</t>
    <phoneticPr fontId="2"/>
  </si>
  <si>
    <t>1-1-1. 略語、頭字語の一覧</t>
    <rPh sb="7" eb="9">
      <t>リャクゴ</t>
    </rPh>
    <rPh sb="10" eb="13">
      <t>トウジゴ</t>
    </rPh>
    <rPh sb="14" eb="16">
      <t>イチラン</t>
    </rPh>
    <phoneticPr fontId="2"/>
  </si>
  <si>
    <t>メッセージ名、シグナル名において使用される略語や頭字語の一覧を示す。</t>
    <rPh sb="16" eb="18">
      <t>シヨウ</t>
    </rPh>
    <rPh sb="21" eb="23">
      <t>リャクゴ</t>
    </rPh>
    <rPh sb="24" eb="27">
      <t>トウジゴ</t>
    </rPh>
    <rPh sb="28" eb="30">
      <t>イチラン</t>
    </rPh>
    <rPh sb="31" eb="32">
      <t>シメ</t>
    </rPh>
    <phoneticPr fontId="2"/>
  </si>
  <si>
    <t>略語</t>
    <rPh sb="0" eb="2">
      <t>リャクゴ</t>
    </rPh>
    <phoneticPr fontId="2"/>
  </si>
  <si>
    <t>略される前</t>
    <rPh sb="0" eb="1">
      <t>リャク</t>
    </rPh>
    <rPh sb="4" eb="5">
      <t>マエ</t>
    </rPh>
    <phoneticPr fontId="2"/>
  </si>
  <si>
    <t>Vlt</t>
    <phoneticPr fontId="2"/>
  </si>
  <si>
    <t>Voltage</t>
    <phoneticPr fontId="2"/>
  </si>
  <si>
    <t>Bat</t>
    <phoneticPr fontId="2"/>
  </si>
  <si>
    <t>Battery</t>
    <phoneticPr fontId="2"/>
  </si>
  <si>
    <t>Cur</t>
    <phoneticPr fontId="2"/>
  </si>
  <si>
    <t>Current</t>
    <phoneticPr fontId="2"/>
  </si>
  <si>
    <t>Pow</t>
    <phoneticPr fontId="2"/>
  </si>
  <si>
    <t>Power</t>
    <phoneticPr fontId="2"/>
  </si>
  <si>
    <t>Lmt</t>
    <phoneticPr fontId="2"/>
  </si>
  <si>
    <t>Limit</t>
    <phoneticPr fontId="2"/>
  </si>
  <si>
    <t>Tmp</t>
    <phoneticPr fontId="2"/>
  </si>
  <si>
    <t>Temperature</t>
    <phoneticPr fontId="2"/>
  </si>
  <si>
    <t>Mon</t>
    <phoneticPr fontId="2"/>
  </si>
  <si>
    <t>Monitor</t>
    <phoneticPr fontId="2"/>
  </si>
  <si>
    <t>Freq</t>
    <phoneticPr fontId="2"/>
  </si>
  <si>
    <t>Frequency</t>
    <phoneticPr fontId="2"/>
  </si>
  <si>
    <t>Ope</t>
    <phoneticPr fontId="2"/>
  </si>
  <si>
    <t>Operation</t>
    <phoneticPr fontId="2"/>
  </si>
  <si>
    <t>Chg</t>
    <phoneticPr fontId="2"/>
  </si>
  <si>
    <t>Charge</t>
    <phoneticPr fontId="2"/>
  </si>
  <si>
    <t>Req</t>
    <phoneticPr fontId="2"/>
  </si>
  <si>
    <t>Dchg</t>
    <phoneticPr fontId="2"/>
  </si>
  <si>
    <t>Discharge</t>
    <phoneticPr fontId="2"/>
  </si>
  <si>
    <t>Spec</t>
    <phoneticPr fontId="2"/>
  </si>
  <si>
    <t>Specification</t>
    <phoneticPr fontId="2"/>
  </si>
  <si>
    <t>Supp</t>
    <phoneticPr fontId="2"/>
  </si>
  <si>
    <t>Suppressing</t>
    <phoneticPr fontId="2"/>
  </si>
  <si>
    <t>Tgt</t>
    <phoneticPr fontId="2"/>
  </si>
  <si>
    <t>Target</t>
    <phoneticPr fontId="2"/>
  </si>
  <si>
    <t>頭字語</t>
    <phoneticPr fontId="2"/>
  </si>
  <si>
    <t>意味</t>
    <rPh sb="0" eb="2">
      <t>イミ</t>
    </rPh>
    <phoneticPr fontId="2"/>
  </si>
  <si>
    <t>IGBT</t>
    <phoneticPr fontId="2"/>
  </si>
  <si>
    <t>Insulated Gate Bipolar Transistor</t>
    <phoneticPr fontId="2"/>
  </si>
  <si>
    <t>OCP</t>
    <phoneticPr fontId="2"/>
  </si>
  <si>
    <t>Over Current Protection</t>
    <phoneticPr fontId="2"/>
  </si>
  <si>
    <t>OVP</t>
    <phoneticPr fontId="2"/>
  </si>
  <si>
    <t>Over Voltage Protection</t>
    <phoneticPr fontId="2"/>
  </si>
  <si>
    <t>TF</t>
    <phoneticPr fontId="2"/>
  </si>
  <si>
    <t>Temporary Failure</t>
    <phoneticPr fontId="2"/>
  </si>
  <si>
    <t>PF</t>
    <phoneticPr fontId="2"/>
  </si>
  <si>
    <t>Permanent Failure</t>
    <phoneticPr fontId="2"/>
  </si>
  <si>
    <t>以下の頭字語は、本プロジェクトでは一般的に使われる用語であるため、例外的に通常の単語のように先頭の文字以外も小文字とする。</t>
    <rPh sb="0" eb="2">
      <t>イカ</t>
    </rPh>
    <rPh sb="3" eb="6">
      <t>トウジゴ</t>
    </rPh>
    <rPh sb="8" eb="9">
      <t>ホン</t>
    </rPh>
    <rPh sb="17" eb="20">
      <t>イッパンテキ</t>
    </rPh>
    <rPh sb="21" eb="22">
      <t>ツカ</t>
    </rPh>
    <rPh sb="25" eb="27">
      <t>ヨウゴ</t>
    </rPh>
    <rPh sb="33" eb="36">
      <t>レイガイテキ</t>
    </rPh>
    <rPh sb="37" eb="39">
      <t>ツウジョウ</t>
    </rPh>
    <rPh sb="40" eb="42">
      <t>タンゴ</t>
    </rPh>
    <rPh sb="46" eb="48">
      <t>セントウ</t>
    </rPh>
    <rPh sb="49" eb="51">
      <t>モジ</t>
    </rPh>
    <rPh sb="51" eb="53">
      <t>イガイ</t>
    </rPh>
    <rPh sb="54" eb="57">
      <t>コモジ</t>
    </rPh>
    <phoneticPr fontId="2"/>
  </si>
  <si>
    <t>頭字語</t>
    <rPh sb="0" eb="3">
      <t>トウジゴ</t>
    </rPh>
    <phoneticPr fontId="2"/>
  </si>
  <si>
    <t>Bdc</t>
    <phoneticPr fontId="2"/>
  </si>
  <si>
    <t>Battery DCDC Converter</t>
    <phoneticPr fontId="2"/>
  </si>
  <si>
    <t>Bms</t>
    <phoneticPr fontId="2"/>
  </si>
  <si>
    <t>Battery Management System</t>
    <phoneticPr fontId="2"/>
  </si>
  <si>
    <t>Soh</t>
    <phoneticPr fontId="2"/>
  </si>
  <si>
    <t>蓄電ユニット部ソフトウェアシステム仕様書の名称</t>
    <rPh sb="0" eb="2">
      <t>チクデン</t>
    </rPh>
    <rPh sb="6" eb="7">
      <t>ブ</t>
    </rPh>
    <rPh sb="17" eb="19">
      <t>シヨウ</t>
    </rPh>
    <rPh sb="19" eb="20">
      <t>ショ</t>
    </rPh>
    <rPh sb="21" eb="23">
      <t>メイショウ</t>
    </rPh>
    <phoneticPr fontId="2"/>
  </si>
  <si>
    <t>BDCファームウェアバージョン</t>
    <phoneticPr fontId="2"/>
  </si>
  <si>
    <t>BDC Firmware Version</t>
    <phoneticPr fontId="2"/>
  </si>
  <si>
    <t>FW</t>
    <phoneticPr fontId="2"/>
  </si>
  <si>
    <t>Firmware</t>
    <phoneticPr fontId="2"/>
  </si>
  <si>
    <t>Depth of Discharge</t>
    <phoneticPr fontId="2"/>
  </si>
  <si>
    <t>Cap</t>
    <phoneticPr fontId="2"/>
  </si>
  <si>
    <t>Capacity</t>
    <phoneticPr fontId="2"/>
  </si>
  <si>
    <t>Low</t>
    <phoneticPr fontId="2"/>
  </si>
  <si>
    <t>Lower</t>
    <phoneticPr fontId="2"/>
  </si>
  <si>
    <t>Soc</t>
    <phoneticPr fontId="2"/>
  </si>
  <si>
    <t>State of Charge</t>
    <phoneticPr fontId="2"/>
  </si>
  <si>
    <t>Config</t>
    <phoneticPr fontId="2"/>
  </si>
  <si>
    <t>Configration</t>
    <phoneticPr fontId="2"/>
  </si>
  <si>
    <t>Avg</t>
    <phoneticPr fontId="2"/>
  </si>
  <si>
    <t>Average</t>
    <phoneticPr fontId="2"/>
  </si>
  <si>
    <t>Min</t>
    <phoneticPr fontId="2"/>
  </si>
  <si>
    <t>Minimum</t>
    <phoneticPr fontId="2"/>
  </si>
  <si>
    <t>Max</t>
    <phoneticPr fontId="2"/>
  </si>
  <si>
    <t>Maximum</t>
    <phoneticPr fontId="2"/>
  </si>
  <si>
    <t>DOD</t>
    <phoneticPr fontId="2"/>
  </si>
  <si>
    <t>Con</t>
    <phoneticPr fontId="2"/>
  </si>
  <si>
    <t>Interconnecting</t>
    <phoneticPr fontId="2"/>
  </si>
  <si>
    <t>Info</t>
    <phoneticPr fontId="2"/>
  </si>
  <si>
    <t>Bmsless</t>
    <phoneticPr fontId="2"/>
  </si>
  <si>
    <t>BMS-less</t>
    <phoneticPr fontId="2"/>
  </si>
  <si>
    <t>～Capacity:電池容量(kWh)</t>
    <rPh sb="10" eb="12">
      <t>デンチ</t>
    </rPh>
    <rPh sb="12" eb="14">
      <t>ヨウリョウ</t>
    </rPh>
    <phoneticPr fontId="2"/>
  </si>
  <si>
    <t>ASCIIコード1文字</t>
    <rPh sb="9" eb="11">
      <t>モジ</t>
    </rPh>
    <phoneticPr fontId="2"/>
  </si>
  <si>
    <t>BDCファームウェアリビジョン</t>
    <phoneticPr fontId="2"/>
  </si>
  <si>
    <t>BDCブートローダーバージョン</t>
    <phoneticPr fontId="2"/>
  </si>
  <si>
    <t>BDC Firmware Revision</t>
    <phoneticPr fontId="2"/>
  </si>
  <si>
    <t>BDC Boot Loader Version</t>
    <phoneticPr fontId="2"/>
  </si>
  <si>
    <t>一部のアナログ値には、区別のため、末尾に"_ForMon"というサフィックスを付けている</t>
    <rPh sb="0" eb="2">
      <t>イチブ</t>
    </rPh>
    <rPh sb="7" eb="8">
      <t>チ</t>
    </rPh>
    <rPh sb="11" eb="13">
      <t>クベツ</t>
    </rPh>
    <rPh sb="17" eb="19">
      <t>マツビ</t>
    </rPh>
    <rPh sb="39" eb="40">
      <t>ツ</t>
    </rPh>
    <phoneticPr fontId="2"/>
  </si>
  <si>
    <t>Num</t>
    <phoneticPr fontId="2"/>
  </si>
  <si>
    <t>Number</t>
    <phoneticPr fontId="2"/>
  </si>
  <si>
    <t>[V:BDC FWバージョン]</t>
    <phoneticPr fontId="2"/>
  </si>
  <si>
    <t>[V:BDC FWリビジョン]</t>
    <phoneticPr fontId="2"/>
  </si>
  <si>
    <t>[V:BDC ブートローダーver.]</t>
    <phoneticPr fontId="2"/>
  </si>
  <si>
    <t>Instantaneous</t>
    <phoneticPr fontId="2"/>
  </si>
  <si>
    <t>Inst</t>
    <phoneticPr fontId="2"/>
  </si>
  <si>
    <t>Pcs</t>
    <phoneticPr fontId="2"/>
  </si>
  <si>
    <t>Pwm</t>
    <phoneticPr fontId="2"/>
  </si>
  <si>
    <t>Pulse Width Modulation</t>
    <phoneticPr fontId="2"/>
  </si>
  <si>
    <t>Power Conditioning System</t>
    <phoneticPr fontId="2"/>
  </si>
  <si>
    <t>UVP</t>
    <phoneticPr fontId="2"/>
  </si>
  <si>
    <t>Under Voltage Protection</t>
    <phoneticPr fontId="2"/>
  </si>
  <si>
    <t>OTP</t>
    <phoneticPr fontId="2"/>
  </si>
  <si>
    <t>Over Temperature Protection</t>
    <phoneticPr fontId="2"/>
  </si>
  <si>
    <t>UTP</t>
    <phoneticPr fontId="2"/>
  </si>
  <si>
    <t>Under Temperature Protection</t>
    <phoneticPr fontId="2"/>
  </si>
  <si>
    <t>Com</t>
    <phoneticPr fontId="2"/>
  </si>
  <si>
    <t>Communication</t>
    <phoneticPr fontId="2"/>
  </si>
  <si>
    <t>Fail</t>
    <phoneticPr fontId="2"/>
  </si>
  <si>
    <t>Failure</t>
    <phoneticPr fontId="2"/>
  </si>
  <si>
    <t>CTIP</t>
    <phoneticPr fontId="2"/>
  </si>
  <si>
    <t>Cell Temperature Imbalance Protection</t>
    <phoneticPr fontId="2"/>
  </si>
  <si>
    <t>COCP</t>
    <phoneticPr fontId="2"/>
  </si>
  <si>
    <t>Charge Over Current Protection</t>
    <phoneticPr fontId="2"/>
  </si>
  <si>
    <t>DOCP</t>
    <phoneticPr fontId="2"/>
  </si>
  <si>
    <t>Discharge Over Current Protection</t>
    <phoneticPr fontId="2"/>
  </si>
  <si>
    <t>OPP</t>
    <phoneticPr fontId="2"/>
  </si>
  <si>
    <t>Over Power Protection</t>
    <phoneticPr fontId="2"/>
  </si>
  <si>
    <t>CVIP</t>
    <phoneticPr fontId="2"/>
  </si>
  <si>
    <t>Cell Voltage Imbalance Protection</t>
    <phoneticPr fontId="2"/>
  </si>
  <si>
    <t>CANのデータフレームとビットインデックス</t>
    <phoneticPr fontId="2"/>
  </si>
  <si>
    <t>CAN通信のデータフレームは、表1のような内容で構成されており、左から順に送信される。</t>
    <rPh sb="3" eb="5">
      <t>ツウシン</t>
    </rPh>
    <rPh sb="15" eb="16">
      <t>ヒョウ</t>
    </rPh>
    <rPh sb="21" eb="23">
      <t>ナイヨウ</t>
    </rPh>
    <rPh sb="24" eb="26">
      <t>コウセイ</t>
    </rPh>
    <rPh sb="32" eb="33">
      <t>ヒダリ</t>
    </rPh>
    <rPh sb="35" eb="36">
      <t>ジュン</t>
    </rPh>
    <rPh sb="37" eb="39">
      <t>ソウシン</t>
    </rPh>
    <phoneticPr fontId="2"/>
  </si>
  <si>
    <t>次章以降で詳しく説明するが、図1の緑枠の通り、インテル形式はビットインデックスの値で、モトローラ形式の場合は物理ビットの値を念頭においてデータの配置を考えるべきである。物理ビットはビットインデックスをバイトごとに反転した値になっている。</t>
    <rPh sb="0" eb="2">
      <t>ジショウ</t>
    </rPh>
    <rPh sb="2" eb="4">
      <t>イコウ</t>
    </rPh>
    <rPh sb="5" eb="6">
      <t>クワ</t>
    </rPh>
    <rPh sb="8" eb="10">
      <t>セツメイ</t>
    </rPh>
    <rPh sb="14" eb="15">
      <t>ズ</t>
    </rPh>
    <rPh sb="17" eb="18">
      <t>ミドリ</t>
    </rPh>
    <rPh sb="18" eb="19">
      <t>ワク</t>
    </rPh>
    <rPh sb="20" eb="21">
      <t>トオ</t>
    </rPh>
    <rPh sb="27" eb="29">
      <t>ケイシキ</t>
    </rPh>
    <rPh sb="40" eb="41">
      <t>アタイ</t>
    </rPh>
    <rPh sb="48" eb="50">
      <t>ケイシキ</t>
    </rPh>
    <rPh sb="51" eb="53">
      <t>バアイ</t>
    </rPh>
    <rPh sb="54" eb="56">
      <t>ブツリ</t>
    </rPh>
    <rPh sb="60" eb="61">
      <t>アタイ</t>
    </rPh>
    <rPh sb="62" eb="64">
      <t>ネントウ</t>
    </rPh>
    <rPh sb="72" eb="74">
      <t>ハイチ</t>
    </rPh>
    <rPh sb="75" eb="76">
      <t>カンガ</t>
    </rPh>
    <rPh sb="106" eb="108">
      <t>ハンテン</t>
    </rPh>
    <rPh sb="110" eb="111">
      <t>アタイ</t>
    </rPh>
    <phoneticPr fontId="2"/>
  </si>
  <si>
    <t>データフィールド内の数字はビットインデックスを表しており、表2の通りである。</t>
    <rPh sb="8" eb="9">
      <t>ナイ</t>
    </rPh>
    <rPh sb="10" eb="12">
      <t>スウジ</t>
    </rPh>
    <rPh sb="23" eb="24">
      <t>アラワ</t>
    </rPh>
    <rPh sb="29" eb="30">
      <t>ヒョウ</t>
    </rPh>
    <rPh sb="32" eb="33">
      <t>トオ</t>
    </rPh>
    <phoneticPr fontId="2"/>
  </si>
  <si>
    <t>表1. データフレームのフォーマット</t>
    <rPh sb="0" eb="1">
      <t>ヒョウ</t>
    </rPh>
    <phoneticPr fontId="15"/>
  </si>
  <si>
    <t>SOF</t>
    <phoneticPr fontId="2"/>
  </si>
  <si>
    <t>ID</t>
    <phoneticPr fontId="2"/>
  </si>
  <si>
    <t>RTR</t>
    <phoneticPr fontId="2"/>
  </si>
  <si>
    <t>コントロールフィールド</t>
    <phoneticPr fontId="2"/>
  </si>
  <si>
    <t>データフィールド</t>
    <phoneticPr fontId="2"/>
  </si>
  <si>
    <t>CRC</t>
    <phoneticPr fontId="2"/>
  </si>
  <si>
    <t>ACK</t>
    <phoneticPr fontId="2"/>
  </si>
  <si>
    <t>EOF</t>
    <phoneticPr fontId="2"/>
  </si>
  <si>
    <t>図1. インテル形式とモトローラ形式</t>
    <rPh sb="0" eb="1">
      <t>ズ</t>
    </rPh>
    <rPh sb="8" eb="10">
      <t>ケイシキ</t>
    </rPh>
    <rPh sb="16" eb="18">
      <t>ケイシキ</t>
    </rPh>
    <phoneticPr fontId="2"/>
  </si>
  <si>
    <t>7～0</t>
    <phoneticPr fontId="2"/>
  </si>
  <si>
    <t>15～8</t>
    <phoneticPr fontId="2"/>
  </si>
  <si>
    <t>23～16</t>
    <phoneticPr fontId="2"/>
  </si>
  <si>
    <t>31～24</t>
    <phoneticPr fontId="2"/>
  </si>
  <si>
    <t>39～32</t>
    <phoneticPr fontId="2"/>
  </si>
  <si>
    <t>47～40</t>
    <phoneticPr fontId="2"/>
  </si>
  <si>
    <t>55～48</t>
    <phoneticPr fontId="2"/>
  </si>
  <si>
    <t>63～56</t>
    <phoneticPr fontId="2"/>
  </si>
  <si>
    <t>Byte0</t>
    <phoneticPr fontId="15"/>
  </si>
  <si>
    <t>Byte1</t>
    <phoneticPr fontId="15"/>
  </si>
  <si>
    <t>Byte2</t>
  </si>
  <si>
    <t>Byte3</t>
  </si>
  <si>
    <t>Byte4</t>
  </si>
  <si>
    <t>Byte5</t>
  </si>
  <si>
    <t>Byte6</t>
  </si>
  <si>
    <t>Byte7</t>
  </si>
  <si>
    <t>表2. データフレームのデータフィールドにおけるビットインデックス</t>
    <rPh sb="0" eb="1">
      <t>ヒョウ</t>
    </rPh>
    <phoneticPr fontId="2"/>
  </si>
  <si>
    <t>ビット</t>
    <phoneticPr fontId="2"/>
  </si>
  <si>
    <t>バイト</t>
    <phoneticPr fontId="2"/>
  </si>
  <si>
    <t>バイトの並びとして、インテル形式(リトルエンディアン)とモトローラ形式(ビックエンディアン)がある。CANマトリクスを作成するときは、これらの違いに注意して記入する必要がある。</t>
    <rPh sb="4" eb="5">
      <t>ナラ</t>
    </rPh>
    <rPh sb="14" eb="16">
      <t>ケイシキ</t>
    </rPh>
    <rPh sb="33" eb="35">
      <t>ケイシキ</t>
    </rPh>
    <rPh sb="59" eb="61">
      <t>サクセイ</t>
    </rPh>
    <rPh sb="71" eb="72">
      <t>チガ</t>
    </rPh>
    <rPh sb="74" eb="76">
      <t>チュウイ</t>
    </rPh>
    <rPh sb="78" eb="80">
      <t>キニュウ</t>
    </rPh>
    <rPh sb="82" eb="84">
      <t>ヒツヨウ</t>
    </rPh>
    <phoneticPr fontId="2"/>
  </si>
  <si>
    <t>インテル形式(リトルエンディアン)による記述</t>
    <rPh sb="4" eb="6">
      <t>ケイシキ</t>
    </rPh>
    <rPh sb="20" eb="22">
      <t>キジュツ</t>
    </rPh>
    <phoneticPr fontId="2"/>
  </si>
  <si>
    <t>モトローラ形式(ビッグエンディアン)による記述</t>
    <rPh sb="5" eb="7">
      <t>ケイシキ</t>
    </rPh>
    <rPh sb="21" eb="23">
      <t>キジュツ</t>
    </rPh>
    <phoneticPr fontId="2"/>
  </si>
  <si>
    <t>インテル形式のCANシグナルをCANマトリクスに記入するときは、以下のように記載する。</t>
    <rPh sb="4" eb="6">
      <t>ケイシキ</t>
    </rPh>
    <rPh sb="24" eb="26">
      <t>キニュウ</t>
    </rPh>
    <rPh sb="32" eb="34">
      <t>イカ</t>
    </rPh>
    <rPh sb="38" eb="40">
      <t>キサイ</t>
    </rPh>
    <phoneticPr fontId="2"/>
  </si>
  <si>
    <t>モトローラ形式のCANシグナルをCANマトリクスに記入するときは、以下のように記載する。なお、ビット位置は物理ビットである点に注意する必要がある。</t>
    <rPh sb="5" eb="7">
      <t>ケイシキ</t>
    </rPh>
    <rPh sb="25" eb="27">
      <t>キニュウ</t>
    </rPh>
    <rPh sb="33" eb="35">
      <t>イカ</t>
    </rPh>
    <rPh sb="39" eb="41">
      <t>キサイ</t>
    </rPh>
    <rPh sb="50" eb="52">
      <t>イチ</t>
    </rPh>
    <rPh sb="53" eb="55">
      <t>ブツリ</t>
    </rPh>
    <rPh sb="61" eb="62">
      <t>テン</t>
    </rPh>
    <rPh sb="63" eb="65">
      <t>チュウイ</t>
    </rPh>
    <rPh sb="67" eb="69">
      <t>ヒツヨウ</t>
    </rPh>
    <phoneticPr fontId="2"/>
  </si>
  <si>
    <t>[Byte]列は、LSBのあるバイト位置、MSBのあるバイト位置の順</t>
    <phoneticPr fontId="2"/>
  </si>
  <si>
    <t>[Bit]列は、LSBの相対ビット位置、MSBの相対ビット位置の順</t>
    <rPh sb="29" eb="31">
      <t>イチ</t>
    </rPh>
    <rPh sb="32" eb="33">
      <t>ジュン</t>
    </rPh>
    <phoneticPr fontId="2"/>
  </si>
  <si>
    <t>相対ビット位置とは、LSBのあるバイトの0ビット目を基準としたビット位置のこと</t>
    <rPh sb="0" eb="2">
      <t>ソウタイ</t>
    </rPh>
    <rPh sb="5" eb="7">
      <t>イチ</t>
    </rPh>
    <rPh sb="24" eb="25">
      <t>メ</t>
    </rPh>
    <rPh sb="26" eb="28">
      <t>キジュン</t>
    </rPh>
    <rPh sb="34" eb="36">
      <t>イチ</t>
    </rPh>
    <phoneticPr fontId="2"/>
  </si>
  <si>
    <t>[Bit]列は、MSBの相対ビット位置、LSBの相対ビット位置の順</t>
    <rPh sb="29" eb="31">
      <t>イチ</t>
    </rPh>
    <rPh sb="32" eb="33">
      <t>ジュン</t>
    </rPh>
    <phoneticPr fontId="2"/>
  </si>
  <si>
    <t>[開始ビット]列は、LSBのビット位置</t>
    <rPh sb="1" eb="3">
      <t>カイシ</t>
    </rPh>
    <rPh sb="7" eb="8">
      <t>レツ</t>
    </rPh>
    <rPh sb="17" eb="19">
      <t>イチ</t>
    </rPh>
    <phoneticPr fontId="2"/>
  </si>
  <si>
    <t>相対ビット位置とは、MSBのあるバイトの0ビット目を基準としたビット位置のこと</t>
    <rPh sb="0" eb="2">
      <t>ソウタイ</t>
    </rPh>
    <rPh sb="5" eb="7">
      <t>イチ</t>
    </rPh>
    <rPh sb="24" eb="25">
      <t>メ</t>
    </rPh>
    <rPh sb="26" eb="28">
      <t>キジュン</t>
    </rPh>
    <rPh sb="34" eb="36">
      <t>イチ</t>
    </rPh>
    <phoneticPr fontId="2"/>
  </si>
  <si>
    <t>[開始ビット]列は、MSBのビット位置</t>
    <rPh sb="1" eb="3">
      <t>カイシ</t>
    </rPh>
    <rPh sb="7" eb="8">
      <t>レツ</t>
    </rPh>
    <rPh sb="17" eb="19">
      <t>イチ</t>
    </rPh>
    <phoneticPr fontId="2"/>
  </si>
  <si>
    <t>表.3 インテル形式におけるシグナルの表記方法や各種対応</t>
    <rPh sb="0" eb="1">
      <t>ヒョウ</t>
    </rPh>
    <rPh sb="8" eb="10">
      <t>ケイシキ</t>
    </rPh>
    <rPh sb="19" eb="21">
      <t>ヒョウキ</t>
    </rPh>
    <rPh sb="21" eb="23">
      <t>ホウホウ</t>
    </rPh>
    <rPh sb="24" eb="26">
      <t>カクシュ</t>
    </rPh>
    <rPh sb="26" eb="28">
      <t>タイオウ</t>
    </rPh>
    <phoneticPr fontId="2"/>
  </si>
  <si>
    <t>表.5 モトローラ形式におけるシグナルの表記方法や各種対応</t>
    <rPh sb="0" eb="1">
      <t>ヒョウ</t>
    </rPh>
    <rPh sb="9" eb="11">
      <t>ケイシキ</t>
    </rPh>
    <rPh sb="20" eb="22">
      <t>ヒョウキ</t>
    </rPh>
    <rPh sb="22" eb="24">
      <t>ホウホウ</t>
    </rPh>
    <rPh sb="25" eb="27">
      <t>カクシュ</t>
    </rPh>
    <rPh sb="27" eb="29">
      <t>タイオウ</t>
    </rPh>
    <phoneticPr fontId="2"/>
  </si>
  <si>
    <t>例</t>
    <rPh sb="0" eb="1">
      <t>レイ</t>
    </rPh>
    <phoneticPr fontId="2"/>
  </si>
  <si>
    <t>ExcelのCANマトリクスの記述</t>
    <rPh sb="15" eb="17">
      <t>キジュツ</t>
    </rPh>
    <phoneticPr fontId="2"/>
  </si>
  <si>
    <t>DBCファイルの記述</t>
    <rPh sb="8" eb="10">
      <t>キジュツ</t>
    </rPh>
    <phoneticPr fontId="2"/>
  </si>
  <si>
    <t>DBCEditorの表示</t>
    <rPh sb="10" eb="12">
      <t>ヒョウジ</t>
    </rPh>
    <phoneticPr fontId="2"/>
  </si>
  <si>
    <t>Byte</t>
    <phoneticPr fontId="2"/>
  </si>
  <si>
    <t>Bit</t>
    <phoneticPr fontId="2"/>
  </si>
  <si>
    <t>開始ビット</t>
    <rPh sb="0" eb="2">
      <t>カイシ</t>
    </rPh>
    <phoneticPr fontId="2"/>
  </si>
  <si>
    <t>長さ</t>
    <rPh sb="0" eb="1">
      <t>ナガ</t>
    </rPh>
    <phoneticPr fontId="2"/>
  </si>
  <si>
    <t>24bit</t>
    <phoneticPr fontId="2"/>
  </si>
  <si>
    <t>0-2</t>
    <phoneticPr fontId="2"/>
  </si>
  <si>
    <t>0-23</t>
    <phoneticPr fontId="2"/>
  </si>
  <si>
    <t>23-0</t>
    <phoneticPr fontId="2"/>
  </si>
  <si>
    <t>Mot</t>
    <phoneticPr fontId="2"/>
  </si>
  <si>
    <t>12bit</t>
    <phoneticPr fontId="2"/>
  </si>
  <si>
    <t>0-11</t>
    <phoneticPr fontId="2"/>
  </si>
  <si>
    <t>11-0</t>
    <phoneticPr fontId="2"/>
  </si>
  <si>
    <t>14bit</t>
    <phoneticPr fontId="2"/>
  </si>
  <si>
    <t>4-6</t>
    <phoneticPr fontId="2"/>
  </si>
  <si>
    <t>4-17</t>
    <phoneticPr fontId="2"/>
  </si>
  <si>
    <t>17-4</t>
    <phoneticPr fontId="2"/>
  </si>
  <si>
    <t>2bit</t>
    <phoneticPr fontId="2"/>
  </si>
  <si>
    <t>4-3</t>
    <phoneticPr fontId="2"/>
  </si>
  <si>
    <t>1bit</t>
    <phoneticPr fontId="2"/>
  </si>
  <si>
    <t>表.4 インテル形式におけるシグナルのレイアウト</t>
    <rPh sb="0" eb="1">
      <t>ヒョウ</t>
    </rPh>
    <rPh sb="8" eb="10">
      <t>ケイシキ</t>
    </rPh>
    <phoneticPr fontId="2"/>
  </si>
  <si>
    <t>表.6 モトローラ形式におけるシグナルのレイアウト</t>
    <rPh sb="0" eb="1">
      <t>ヒョウ</t>
    </rPh>
    <rPh sb="9" eb="11">
      <t>ケイシキ</t>
    </rPh>
    <phoneticPr fontId="2"/>
  </si>
  <si>
    <t>凡例</t>
    <rPh sb="0" eb="2">
      <t>ハンレイ</t>
    </rPh>
    <phoneticPr fontId="2"/>
  </si>
  <si>
    <t>MSB</t>
    <phoneticPr fontId="2"/>
  </si>
  <si>
    <t>バイトまたぎの接続</t>
    <rPh sb="7" eb="9">
      <t>セツゾク</t>
    </rPh>
    <phoneticPr fontId="2"/>
  </si>
  <si>
    <t>LSB</t>
    <phoneticPr fontId="2"/>
  </si>
  <si>
    <t>補足：モトローラ形式をビットインデックス基準で記述することの問題点</t>
    <rPh sb="0" eb="2">
      <t>ホソク</t>
    </rPh>
    <rPh sb="8" eb="10">
      <t>ケイシキ</t>
    </rPh>
    <rPh sb="20" eb="22">
      <t>キジュン</t>
    </rPh>
    <rPh sb="23" eb="25">
      <t>キジュツ</t>
    </rPh>
    <rPh sb="30" eb="33">
      <t>モンダイテン</t>
    </rPh>
    <phoneticPr fontId="2"/>
  </si>
  <si>
    <t>Motorola形式をビットインデックス基準で書こうとすると、バイトをまたぐ半端なデータをうまく表記できない場合がある。その場合でも、CANdbcの自動生成に必要な開始ビットと長さを自前で入力すれば、生成することはできる。</t>
    <rPh sb="8" eb="10">
      <t>ケイシキ</t>
    </rPh>
    <rPh sb="20" eb="22">
      <t>キジュン</t>
    </rPh>
    <rPh sb="23" eb="24">
      <t>カ</t>
    </rPh>
    <rPh sb="38" eb="40">
      <t>ハンパ</t>
    </rPh>
    <rPh sb="48" eb="50">
      <t>ヒョウキ</t>
    </rPh>
    <rPh sb="54" eb="56">
      <t>バアイ</t>
    </rPh>
    <rPh sb="62" eb="64">
      <t>バアイ</t>
    </rPh>
    <rPh sb="74" eb="76">
      <t>ジドウ</t>
    </rPh>
    <rPh sb="76" eb="78">
      <t>セイセイ</t>
    </rPh>
    <rPh sb="79" eb="81">
      <t>ヒツヨウ</t>
    </rPh>
    <rPh sb="82" eb="84">
      <t>カイシ</t>
    </rPh>
    <rPh sb="88" eb="89">
      <t>ナガ</t>
    </rPh>
    <phoneticPr fontId="2"/>
  </si>
  <si>
    <t>表.7 モトローラ形式(非反転)におけるシグナルの表記方法や各種対応</t>
    <rPh sb="0" eb="1">
      <t>ヒョウ</t>
    </rPh>
    <rPh sb="9" eb="11">
      <t>ケイシキ</t>
    </rPh>
    <rPh sb="25" eb="27">
      <t>ヒョウキ</t>
    </rPh>
    <rPh sb="27" eb="29">
      <t>ホウホウ</t>
    </rPh>
    <rPh sb="30" eb="32">
      <t>カクシュ</t>
    </rPh>
    <rPh sb="32" eb="34">
      <t>タイオウ</t>
    </rPh>
    <phoneticPr fontId="2"/>
  </si>
  <si>
    <t>記述不可</t>
    <rPh sb="1" eb="3">
      <t>フカ</t>
    </rPh>
    <phoneticPr fontId="2"/>
  </si>
  <si>
    <t>表.8 モトローラ形式(非反転)におけるシグナルのレイアウト</t>
    <rPh sb="0" eb="1">
      <t>ヒョウ</t>
    </rPh>
    <rPh sb="9" eb="11">
      <t>ケイシキ</t>
    </rPh>
    <rPh sb="12" eb="15">
      <t>ヒハンテン</t>
    </rPh>
    <phoneticPr fontId="2"/>
  </si>
  <si>
    <t>モトローラ形式は、さらにForward形式とBackward形式に分かれるようだが、CANdb++ エディタではForward形式のみ扱える(Backward形式はForward形式に自動変換される)ようである。そのため、このシートではモトローラ形式といえばForward形式のことを指すものとする。</t>
    <rPh sb="5" eb="7">
      <t>ケイシキ</t>
    </rPh>
    <rPh sb="19" eb="21">
      <t>ケイシキ</t>
    </rPh>
    <rPh sb="33" eb="34">
      <t>ワ</t>
    </rPh>
    <rPh sb="67" eb="68">
      <t>アツカ</t>
    </rPh>
    <rPh sb="92" eb="94">
      <t>ジドウ</t>
    </rPh>
    <rPh sb="94" eb="96">
      <t>ヘンカン</t>
    </rPh>
    <rPh sb="142" eb="143">
      <t>サ</t>
    </rPh>
    <phoneticPr fontId="2"/>
  </si>
  <si>
    <t>モトローラ形式における"DBCファイルの記述"の値の求め方</t>
    <rPh sb="5" eb="7">
      <t>ケイシキ</t>
    </rPh>
    <rPh sb="20" eb="22">
      <t>キジュツ</t>
    </rPh>
    <rPh sb="24" eb="25">
      <t>アタイ</t>
    </rPh>
    <rPh sb="26" eb="27">
      <t>モト</t>
    </rPh>
    <rPh sb="28" eb="29">
      <t>カタ</t>
    </rPh>
    <phoneticPr fontId="2"/>
  </si>
  <si>
    <t>以下の式で求めることができる</t>
    <rPh sb="0" eb="2">
      <t>イカ</t>
    </rPh>
    <rPh sb="3" eb="4">
      <t>シキ</t>
    </rPh>
    <rPh sb="5" eb="6">
      <t>モト</t>
    </rPh>
    <phoneticPr fontId="2"/>
  </si>
  <si>
    <t>((INT("MSBのビット位置"/8)))*8+(8-MOD("MSBのビット位置",8)-1)</t>
    <phoneticPr fontId="2"/>
  </si>
  <si>
    <t>本ドキュメントにおいて、LSBはLeast Significant Bit、MSBはMost Significant Bitの略である。</t>
    <rPh sb="0" eb="1">
      <t>ホン</t>
    </rPh>
    <rPh sb="63" eb="64">
      <t>リャク</t>
    </rPh>
    <phoneticPr fontId="2"/>
  </si>
  <si>
    <t>2023/3/15 更新</t>
    <rPh sb="10" eb="12">
      <t>コウシン</t>
    </rPh>
    <phoneticPr fontId="2"/>
  </si>
  <si>
    <t>Up</t>
    <phoneticPr fontId="2"/>
  </si>
  <si>
    <t>Upper</t>
    <phoneticPr fontId="2"/>
  </si>
  <si>
    <t>PCS</t>
    <phoneticPr fontId="2"/>
  </si>
  <si>
    <t>NKP Response</t>
    <phoneticPr fontId="2"/>
  </si>
  <si>
    <t>NKP Request</t>
    <phoneticPr fontId="2"/>
  </si>
  <si>
    <t>NKP_Res_0</t>
    <phoneticPr fontId="2"/>
  </si>
  <si>
    <t>NKP_Res_1</t>
  </si>
  <si>
    <t>NKP_Res_2</t>
  </si>
  <si>
    <t>NKP_Res_3</t>
  </si>
  <si>
    <t>NKP_Res_4</t>
  </si>
  <si>
    <t>NKP_Res_5</t>
  </si>
  <si>
    <t>NKP_Res_6</t>
  </si>
  <si>
    <t>NKP_Res_7</t>
  </si>
  <si>
    <t>NKP_Req_0</t>
    <phoneticPr fontId="15"/>
  </si>
  <si>
    <t>NKP_Req_1</t>
  </si>
  <si>
    <t>NKP_Req_2</t>
  </si>
  <si>
    <t>NKP_Req_3</t>
  </si>
  <si>
    <t>NKP_Req_4</t>
  </si>
  <si>
    <t>NKP_Req_5</t>
  </si>
  <si>
    <t>NKP_Req_6</t>
  </si>
  <si>
    <t>NKP_Req_7</t>
    <phoneticPr fontId="2"/>
  </si>
  <si>
    <t>NKP Response 0</t>
    <phoneticPr fontId="2"/>
  </si>
  <si>
    <t>NKP Response 1</t>
  </si>
  <si>
    <t>NKP Response 2</t>
  </si>
  <si>
    <t>NKP Response 3</t>
  </si>
  <si>
    <t>NKP Response 4</t>
  </si>
  <si>
    <t>NKP Response 5</t>
  </si>
  <si>
    <t>NKP Response 6</t>
  </si>
  <si>
    <t>NKP Response 7</t>
  </si>
  <si>
    <t>NKP Request 0</t>
    <phoneticPr fontId="2"/>
  </si>
  <si>
    <t>NKP Request 1</t>
  </si>
  <si>
    <t>NKP Request 2</t>
  </si>
  <si>
    <t>NKP Request 3</t>
  </si>
  <si>
    <t>NKP Request 4</t>
  </si>
  <si>
    <t>NKP Request 5</t>
  </si>
  <si>
    <t>NKP Request 6</t>
    <phoneticPr fontId="2"/>
  </si>
  <si>
    <t>NKP Request 7</t>
    <phoneticPr fontId="2"/>
  </si>
  <si>
    <t>NKPリクエスト0</t>
    <phoneticPr fontId="2"/>
  </si>
  <si>
    <t>NKPリクエスト1</t>
  </si>
  <si>
    <t>NKPリクエスト2</t>
  </si>
  <si>
    <t>NKPリクエスト3</t>
  </si>
  <si>
    <t>NKPリクエスト4</t>
  </si>
  <si>
    <t>NKPリクエスト5</t>
  </si>
  <si>
    <t>NKPリクエスト6</t>
  </si>
  <si>
    <t>NKPリクエスト7</t>
  </si>
  <si>
    <t>NKPレスポンス0</t>
    <phoneticPr fontId="2"/>
  </si>
  <si>
    <t>NKPレスポンス1</t>
  </si>
  <si>
    <t>NKPレスポンス2</t>
  </si>
  <si>
    <t>NKPレスポンス3</t>
  </si>
  <si>
    <t>NKPレスポンス4</t>
  </si>
  <si>
    <t>NKPレスポンス5</t>
  </si>
  <si>
    <t>NKPレスポンス6</t>
  </si>
  <si>
    <t>NKPレスポンス7</t>
  </si>
  <si>
    <t>―</t>
    <phoneticPr fontId="2"/>
  </si>
  <si>
    <t>PC</t>
    <phoneticPr fontId="2"/>
  </si>
  <si>
    <t>NKPResponse</t>
    <phoneticPr fontId="2"/>
  </si>
  <si>
    <t>NKPRequest</t>
    <phoneticPr fontId="2"/>
  </si>
  <si>
    <t>3-7</t>
    <phoneticPr fontId="2"/>
  </si>
  <si>
    <t>0-39</t>
    <phoneticPr fontId="2"/>
  </si>
  <si>
    <t>reserved_600h</t>
    <phoneticPr fontId="2"/>
  </si>
  <si>
    <t>□0-0</t>
    <phoneticPr fontId="2"/>
  </si>
  <si>
    <t>新規作成</t>
    <rPh sb="0" eb="2">
      <t>シンキ</t>
    </rPh>
    <rPh sb="2" eb="4">
      <t>サクセイ</t>
    </rPh>
    <phoneticPr fontId="2"/>
  </si>
  <si>
    <t>LHC上田</t>
    <rPh sb="3" eb="5">
      <t>ウエダ</t>
    </rPh>
    <phoneticPr fontId="2"/>
  </si>
  <si>
    <t>【REA】
CANマトリクス</t>
    <phoneticPr fontId="2"/>
  </si>
  <si>
    <t>2025/8/26
株式会社ハイシンク創研</t>
    <rPh sb="10" eb="14">
      <t>カブシキガイシャ</t>
    </rPh>
    <rPh sb="19" eb="21">
      <t>ソウケン</t>
    </rPh>
    <phoneticPr fontId="2"/>
  </si>
  <si>
    <t>FWRevision</t>
    <phoneticPr fontId="2"/>
  </si>
  <si>
    <t>FWVersion</t>
    <phoneticPr fontId="2"/>
  </si>
  <si>
    <t>記号</t>
    <rPh sb="0" eb="2">
      <t>キゴウ</t>
    </rPh>
    <phoneticPr fontId="15"/>
  </si>
  <si>
    <t>番号</t>
    <rPh sb="0" eb="2">
      <t>バンゴウ</t>
    </rPh>
    <phoneticPr fontId="15"/>
  </si>
  <si>
    <t>コメント</t>
    <phoneticPr fontId="15"/>
  </si>
  <si>
    <t>実装状況</t>
    <rPh sb="0" eb="2">
      <t>ジッソウ</t>
    </rPh>
    <rPh sb="2" eb="4">
      <t>ジョウキョウ</t>
    </rPh>
    <phoneticPr fontId="15"/>
  </si>
  <si>
    <t>シンボル名</t>
    <rPh sb="4" eb="5">
      <t>メイ</t>
    </rPh>
    <phoneticPr fontId="15"/>
  </si>
  <si>
    <t>対処方法</t>
    <rPh sb="0" eb="2">
      <t>タイショ</t>
    </rPh>
    <rPh sb="2" eb="4">
      <t>ホウホウ</t>
    </rPh>
    <phoneticPr fontId="15"/>
  </si>
  <si>
    <t>正常</t>
    <rPh sb="0" eb="2">
      <t>セイジョウ</t>
    </rPh>
    <phoneticPr fontId="15"/>
  </si>
  <si>
    <t>○</t>
    <phoneticPr fontId="15"/>
  </si>
  <si>
    <t>o</t>
    <phoneticPr fontId="15"/>
  </si>
  <si>
    <t>問題なし</t>
    <rPh sb="0" eb="2">
      <t>モンダイ</t>
    </rPh>
    <phoneticPr fontId="15"/>
  </si>
  <si>
    <t>-</t>
    <phoneticPr fontId="15"/>
  </si>
  <si>
    <t>Success</t>
    <phoneticPr fontId="15"/>
  </si>
  <si>
    <t>sYstem</t>
    <phoneticPr fontId="15"/>
  </si>
  <si>
    <t>×</t>
    <phoneticPr fontId="15"/>
  </si>
  <si>
    <t>y</t>
    <phoneticPr fontId="15"/>
  </si>
  <si>
    <t>予期せぬ実行エラー</t>
    <rPh sb="0" eb="2">
      <t>ヨキ</t>
    </rPh>
    <rPh sb="4" eb="6">
      <t>ジッコウ</t>
    </rPh>
    <phoneticPr fontId="15"/>
  </si>
  <si>
    <t>UnexpectedError</t>
    <phoneticPr fontId="15"/>
  </si>
  <si>
    <t>1行目の列番号の指定が不足している</t>
    <rPh sb="1" eb="3">
      <t>ギョウメ</t>
    </rPh>
    <rPh sb="4" eb="5">
      <t>レツ</t>
    </rPh>
    <rPh sb="5" eb="7">
      <t>バンゴウ</t>
    </rPh>
    <rPh sb="8" eb="10">
      <t>シテイ</t>
    </rPh>
    <rPh sb="11" eb="13">
      <t>フソク</t>
    </rPh>
    <phoneticPr fontId="15"/>
  </si>
  <si>
    <t>HeaderIsMissing</t>
    <phoneticPr fontId="15"/>
  </si>
  <si>
    <t>予期せぬ構文解析エラー</t>
    <rPh sb="0" eb="2">
      <t>ヨキ</t>
    </rPh>
    <rPh sb="4" eb="6">
      <t>コウブン</t>
    </rPh>
    <rPh sb="6" eb="8">
      <t>カイセキ</t>
    </rPh>
    <phoneticPr fontId="15"/>
  </si>
  <si>
    <t>UnexpectedParserError</t>
    <phoneticPr fontId="15"/>
  </si>
  <si>
    <t>解析対象の行数が多すぎる</t>
    <rPh sb="0" eb="2">
      <t>カイセキ</t>
    </rPh>
    <rPh sb="2" eb="4">
      <t>タイショウ</t>
    </rPh>
    <rPh sb="5" eb="7">
      <t>ギョウスウ</t>
    </rPh>
    <rPh sb="8" eb="9">
      <t>オオ</t>
    </rPh>
    <phoneticPr fontId="15"/>
  </si>
  <si>
    <t>実行に時間が掛かるかも、なので確認。とりあえず4000行をリミット</t>
    <rPh sb="0" eb="2">
      <t>ジッコウ</t>
    </rPh>
    <rPh sb="3" eb="5">
      <t>ジカン</t>
    </rPh>
    <rPh sb="6" eb="7">
      <t>カ</t>
    </rPh>
    <rPh sb="15" eb="17">
      <t>カクニン</t>
    </rPh>
    <rPh sb="27" eb="28">
      <t>ギョウ</t>
    </rPh>
    <phoneticPr fontId="15"/>
  </si>
  <si>
    <t>0.5～</t>
    <phoneticPr fontId="15"/>
  </si>
  <si>
    <t>MsgSigTooMany</t>
    <phoneticPr fontId="15"/>
  </si>
  <si>
    <t>解析せず中断</t>
    <rPh sb="0" eb="2">
      <t>カイセキ</t>
    </rPh>
    <rPh sb="4" eb="6">
      <t>チュウダン</t>
    </rPh>
    <phoneticPr fontId="15"/>
  </si>
  <si>
    <t>○'</t>
    <phoneticPr fontId="15"/>
  </si>
  <si>
    <t>非表示行を無視した</t>
    <rPh sb="0" eb="3">
      <t>ヒヒョウジ</t>
    </rPh>
    <rPh sb="3" eb="4">
      <t>ギョウ</t>
    </rPh>
    <rPh sb="5" eb="7">
      <t>ムシ</t>
    </rPh>
    <phoneticPr fontId="15"/>
  </si>
  <si>
    <t>不要な非表示行は削除する</t>
    <rPh sb="0" eb="2">
      <t>フヨウ</t>
    </rPh>
    <rPh sb="3" eb="7">
      <t>ヒヒョウジギョウ</t>
    </rPh>
    <rPh sb="8" eb="10">
      <t>サクジョ</t>
    </rPh>
    <phoneticPr fontId="15"/>
  </si>
  <si>
    <t>IgnoredHiddenLine</t>
    <phoneticPr fontId="15"/>
  </si>
  <si>
    <t>全体All</t>
    <rPh sb="0" eb="2">
      <t>ゼンタイ</t>
    </rPh>
    <phoneticPr fontId="15"/>
  </si>
  <si>
    <t>a</t>
    <phoneticPr fontId="15"/>
  </si>
  <si>
    <t>メッセージ情報よりも先にシグナル情報が現れた</t>
    <rPh sb="5" eb="7">
      <t>ジョウホウ</t>
    </rPh>
    <rPh sb="10" eb="11">
      <t>サキ</t>
    </rPh>
    <rPh sb="16" eb="18">
      <t>ジョウホウ</t>
    </rPh>
    <rPh sb="19" eb="20">
      <t>アラワ</t>
    </rPh>
    <phoneticPr fontId="15"/>
  </si>
  <si>
    <t>表内の一番上の行にはメッセージ情報を必ず書くこと</t>
    <rPh sb="0" eb="1">
      <t>ヒョウ</t>
    </rPh>
    <rPh sb="1" eb="2">
      <t>ナイ</t>
    </rPh>
    <rPh sb="3" eb="5">
      <t>イチバン</t>
    </rPh>
    <rPh sb="5" eb="6">
      <t>ウエ</t>
    </rPh>
    <rPh sb="7" eb="8">
      <t>ギョウ</t>
    </rPh>
    <rPh sb="15" eb="17">
      <t>ジョウホウ</t>
    </rPh>
    <rPh sb="18" eb="19">
      <t>カナラ</t>
    </rPh>
    <rPh sb="20" eb="21">
      <t>カ</t>
    </rPh>
    <phoneticPr fontId="15"/>
  </si>
  <si>
    <t>SignalFirst</t>
    <phoneticPr fontId="15"/>
  </si>
  <si>
    <t>IDが1つも見つからない</t>
    <rPh sb="6" eb="7">
      <t>ミ</t>
    </rPh>
    <phoneticPr fontId="15"/>
  </si>
  <si>
    <t>何らかのトラブルでID情報が読み込まれず、エラーがすべて無視された状態。</t>
    <rPh sb="0" eb="1">
      <t>ナン</t>
    </rPh>
    <rPh sb="11" eb="13">
      <t>ジョウホウ</t>
    </rPh>
    <rPh sb="14" eb="15">
      <t>ヨ</t>
    </rPh>
    <rPh sb="16" eb="17">
      <t>コ</t>
    </rPh>
    <rPh sb="28" eb="30">
      <t>ムシ</t>
    </rPh>
    <rPh sb="33" eb="35">
      <t>ジョウタイ</t>
    </rPh>
    <phoneticPr fontId="15"/>
  </si>
  <si>
    <t>いる？</t>
    <phoneticPr fontId="15"/>
  </si>
  <si>
    <t>IDNotFound</t>
    <phoneticPr fontId="15"/>
  </si>
  <si>
    <t>ID列が見つからない</t>
    <rPh sb="2" eb="3">
      <t>レツ</t>
    </rPh>
    <rPh sb="4" eb="5">
      <t>ミ</t>
    </rPh>
    <phoneticPr fontId="15"/>
  </si>
  <si>
    <t>必須</t>
    <rPh sb="0" eb="2">
      <t>ヒッス</t>
    </rPh>
    <phoneticPr fontId="15"/>
  </si>
  <si>
    <t>IDColumnNotFound</t>
    <phoneticPr fontId="15"/>
  </si>
  <si>
    <t>▲</t>
    <phoneticPr fontId="15"/>
  </si>
  <si>
    <t>メッセージ名列が見つからない</t>
    <rPh sb="5" eb="6">
      <t>メイ</t>
    </rPh>
    <rPh sb="6" eb="7">
      <t>レツ</t>
    </rPh>
    <rPh sb="8" eb="9">
      <t>ミ</t>
    </rPh>
    <phoneticPr fontId="15"/>
  </si>
  <si>
    <t>IDを元に無機的な名称で自動生成される</t>
    <rPh sb="3" eb="4">
      <t>モト</t>
    </rPh>
    <rPh sb="5" eb="8">
      <t>ムキテキ</t>
    </rPh>
    <rPh sb="9" eb="11">
      <t>メイショウ</t>
    </rPh>
    <rPh sb="12" eb="14">
      <t>ジドウ</t>
    </rPh>
    <rPh sb="14" eb="16">
      <t>セイセイ</t>
    </rPh>
    <phoneticPr fontId="15"/>
  </si>
  <si>
    <t>MsgNameColumnNotFound</t>
    <phoneticPr fontId="15"/>
  </si>
  <si>
    <t>デフォルト値(Message_xxx)として処理</t>
    <phoneticPr fontId="15"/>
  </si>
  <si>
    <t>メッセージの内容列が見つからない</t>
    <rPh sb="6" eb="8">
      <t>ナイヨウ</t>
    </rPh>
    <rPh sb="8" eb="9">
      <t>レツ</t>
    </rPh>
    <rPh sb="10" eb="11">
      <t>ミ</t>
    </rPh>
    <phoneticPr fontId="15"/>
  </si>
  <si>
    <t>コメントなので無くても良い</t>
    <rPh sb="7" eb="8">
      <t>ナ</t>
    </rPh>
    <rPh sb="11" eb="12">
      <t>ヨ</t>
    </rPh>
    <phoneticPr fontId="15"/>
  </si>
  <si>
    <t>MsgCommentColumnNotFound</t>
    <phoneticPr fontId="15"/>
  </si>
  <si>
    <t>空文字として処理</t>
    <rPh sb="0" eb="1">
      <t>カラ</t>
    </rPh>
    <rPh sb="1" eb="3">
      <t>モジ</t>
    </rPh>
    <rPh sb="6" eb="8">
      <t>ショリ</t>
    </rPh>
    <phoneticPr fontId="15"/>
  </si>
  <si>
    <t>DLC列が見つからない</t>
    <rPh sb="3" eb="4">
      <t>レツ</t>
    </rPh>
    <rPh sb="5" eb="6">
      <t>ミ</t>
    </rPh>
    <phoneticPr fontId="15"/>
  </si>
  <si>
    <t>DLCColumnNotFound</t>
    <phoneticPr fontId="15"/>
  </si>
  <si>
    <t>デフォルト値(8)として処理</t>
    <rPh sb="5" eb="6">
      <t>チ</t>
    </rPh>
    <rPh sb="12" eb="14">
      <t>ショリ</t>
    </rPh>
    <phoneticPr fontId="15"/>
  </si>
  <si>
    <t>送信周期列が見つからない</t>
    <rPh sb="0" eb="2">
      <t>ソウシン</t>
    </rPh>
    <rPh sb="2" eb="4">
      <t>シュウキ</t>
    </rPh>
    <rPh sb="4" eb="5">
      <t>レツ</t>
    </rPh>
    <rPh sb="6" eb="7">
      <t>ミ</t>
    </rPh>
    <phoneticPr fontId="15"/>
  </si>
  <si>
    <t>100msで自動生成される</t>
    <rPh sb="6" eb="8">
      <t>ジドウ</t>
    </rPh>
    <rPh sb="8" eb="10">
      <t>セイセイ</t>
    </rPh>
    <phoneticPr fontId="15"/>
  </si>
  <si>
    <t>0.6～</t>
    <phoneticPr fontId="15"/>
  </si>
  <si>
    <t>PeriodColumnNotFound</t>
    <phoneticPr fontId="15"/>
  </si>
  <si>
    <t>△</t>
    <phoneticPr fontId="15"/>
  </si>
  <si>
    <t>Byte列が見つからない</t>
    <rPh sb="4" eb="5">
      <t>レツ</t>
    </rPh>
    <rPh sb="6" eb="7">
      <t>ミ</t>
    </rPh>
    <phoneticPr fontId="15"/>
  </si>
  <si>
    <t>開始ビット、長さが入力されていれば使用しないので</t>
    <rPh sb="0" eb="2">
      <t>カイシ</t>
    </rPh>
    <rPh sb="6" eb="7">
      <t>ナガ</t>
    </rPh>
    <rPh sb="9" eb="11">
      <t>ニュウリョク</t>
    </rPh>
    <rPh sb="17" eb="19">
      <t>シヨウ</t>
    </rPh>
    <phoneticPr fontId="15"/>
  </si>
  <si>
    <t>ByteColumnNotFound</t>
    <phoneticPr fontId="15"/>
  </si>
  <si>
    <t>Bit列が見つからない</t>
    <rPh sb="3" eb="4">
      <t>レツ</t>
    </rPh>
    <rPh sb="5" eb="6">
      <t>ミ</t>
    </rPh>
    <phoneticPr fontId="15"/>
  </si>
  <si>
    <t>BitColumnNotFound</t>
    <phoneticPr fontId="15"/>
  </si>
  <si>
    <t>開始ビット列が見つからない</t>
    <rPh sb="0" eb="2">
      <t>カイシ</t>
    </rPh>
    <rPh sb="5" eb="6">
      <t>レツ</t>
    </rPh>
    <rPh sb="7" eb="8">
      <t>ミ</t>
    </rPh>
    <phoneticPr fontId="15"/>
  </si>
  <si>
    <t>BeginBitColumnNotFound</t>
    <phoneticPr fontId="15"/>
  </si>
  <si>
    <t>長さ列が見つからない</t>
    <rPh sb="0" eb="1">
      <t>ナガ</t>
    </rPh>
    <rPh sb="2" eb="3">
      <t>レツ</t>
    </rPh>
    <rPh sb="4" eb="5">
      <t>ミ</t>
    </rPh>
    <phoneticPr fontId="15"/>
  </si>
  <si>
    <t>LengthColumnNotFound</t>
    <phoneticPr fontId="15"/>
  </si>
  <si>
    <t>シグナル名列が見つからない</t>
    <rPh sb="4" eb="5">
      <t>メイ</t>
    </rPh>
    <rPh sb="5" eb="6">
      <t>レツ</t>
    </rPh>
    <rPh sb="7" eb="8">
      <t>ミ</t>
    </rPh>
    <phoneticPr fontId="15"/>
  </si>
  <si>
    <t>ID等を元に無機的な名称で自動生成される</t>
    <rPh sb="2" eb="3">
      <t>ナド</t>
    </rPh>
    <rPh sb="4" eb="5">
      <t>モト</t>
    </rPh>
    <rPh sb="6" eb="9">
      <t>ムキテキ</t>
    </rPh>
    <rPh sb="10" eb="12">
      <t>メイショウ</t>
    </rPh>
    <rPh sb="13" eb="15">
      <t>ジドウ</t>
    </rPh>
    <rPh sb="15" eb="17">
      <t>セイセイ</t>
    </rPh>
    <phoneticPr fontId="15"/>
  </si>
  <si>
    <t>SignalNameColumnNotFound</t>
    <phoneticPr fontId="15"/>
  </si>
  <si>
    <t>デフォルト値(Signal_xxxh_yy)として処理</t>
    <phoneticPr fontId="15"/>
  </si>
  <si>
    <t>シグナルの内容列が見つからない</t>
    <rPh sb="5" eb="7">
      <t>ナイヨウ</t>
    </rPh>
    <rPh sb="7" eb="8">
      <t>レツ</t>
    </rPh>
    <rPh sb="9" eb="10">
      <t>ミ</t>
    </rPh>
    <phoneticPr fontId="15"/>
  </si>
  <si>
    <t>SignalCommentColumnNotFound</t>
    <phoneticPr fontId="15"/>
  </si>
  <si>
    <t>バイト順列が見つからない</t>
    <rPh sb="3" eb="4">
      <t>ジュン</t>
    </rPh>
    <phoneticPr fontId="15"/>
  </si>
  <si>
    <t>ByteOrderColumnNotFound</t>
    <phoneticPr fontId="15"/>
  </si>
  <si>
    <t>デフォルト値(Intel)として処理</t>
    <rPh sb="5" eb="6">
      <t>チ</t>
    </rPh>
    <rPh sb="16" eb="18">
      <t>ショリ</t>
    </rPh>
    <phoneticPr fontId="15"/>
  </si>
  <si>
    <t>符号列が見つからない</t>
    <rPh sb="0" eb="2">
      <t>フゴウ</t>
    </rPh>
    <phoneticPr fontId="15"/>
  </si>
  <si>
    <t>SignColumnNotFound</t>
    <phoneticPr fontId="15"/>
  </si>
  <si>
    <t>デフォルト値(Signed)として処理</t>
    <rPh sb="5" eb="6">
      <t>チ</t>
    </rPh>
    <rPh sb="17" eb="19">
      <t>ショリ</t>
    </rPh>
    <phoneticPr fontId="15"/>
  </si>
  <si>
    <t>初期値列が見つからない</t>
    <rPh sb="0" eb="3">
      <t>ショキチ</t>
    </rPh>
    <phoneticPr fontId="15"/>
  </si>
  <si>
    <t>0と最小値のうち大きい方の値で自動生成される</t>
    <rPh sb="2" eb="5">
      <t>サイショウチ</t>
    </rPh>
    <rPh sb="8" eb="9">
      <t>オオ</t>
    </rPh>
    <rPh sb="11" eb="12">
      <t>ホウ</t>
    </rPh>
    <rPh sb="13" eb="14">
      <t>アタイ</t>
    </rPh>
    <rPh sb="15" eb="17">
      <t>ジドウ</t>
    </rPh>
    <rPh sb="17" eb="19">
      <t>セイセイ</t>
    </rPh>
    <phoneticPr fontId="15"/>
  </si>
  <si>
    <t>InitColumnNotFound</t>
    <phoneticPr fontId="15"/>
  </si>
  <si>
    <t>分解能列が見つからない</t>
    <rPh sb="0" eb="3">
      <t>ブンカイノウ</t>
    </rPh>
    <phoneticPr fontId="15"/>
  </si>
  <si>
    <t>LSBColumnNotFound</t>
    <phoneticPr fontId="15"/>
  </si>
  <si>
    <t>デフォルト値(1)として処理</t>
    <rPh sb="5" eb="6">
      <t>チ</t>
    </rPh>
    <rPh sb="12" eb="14">
      <t>ショリ</t>
    </rPh>
    <phoneticPr fontId="15"/>
  </si>
  <si>
    <t>オフセット列が見つからない</t>
    <phoneticPr fontId="15"/>
  </si>
  <si>
    <t>OffsetColumnNotFound</t>
    <phoneticPr fontId="15"/>
  </si>
  <si>
    <t>デフォルト値(0)として処理</t>
    <rPh sb="5" eb="6">
      <t>チ</t>
    </rPh>
    <rPh sb="12" eb="14">
      <t>ショリ</t>
    </rPh>
    <phoneticPr fontId="15"/>
  </si>
  <si>
    <t>最小値列が見つからない</t>
    <rPh sb="0" eb="3">
      <t>サイショウチ</t>
    </rPh>
    <phoneticPr fontId="15"/>
  </si>
  <si>
    <t>MinColumnNotFound</t>
    <phoneticPr fontId="15"/>
  </si>
  <si>
    <t>最大値列が見つからない</t>
    <rPh sb="0" eb="1">
      <t>サイ</t>
    </rPh>
    <rPh sb="1" eb="2">
      <t>ダイ</t>
    </rPh>
    <rPh sb="2" eb="3">
      <t>アタイ</t>
    </rPh>
    <phoneticPr fontId="15"/>
  </si>
  <si>
    <t>長さを元に自動生成される</t>
    <rPh sb="0" eb="1">
      <t>ナガ</t>
    </rPh>
    <rPh sb="3" eb="4">
      <t>モト</t>
    </rPh>
    <rPh sb="5" eb="7">
      <t>ジドウ</t>
    </rPh>
    <rPh sb="7" eb="9">
      <t>セイセイ</t>
    </rPh>
    <phoneticPr fontId="15"/>
  </si>
  <si>
    <t>MaxColumnNotFound</t>
    <phoneticPr fontId="15"/>
  </si>
  <si>
    <t>単位列が見つからない</t>
    <rPh sb="0" eb="2">
      <t>タンイ</t>
    </rPh>
    <phoneticPr fontId="15"/>
  </si>
  <si>
    <t>無しで自動生成される</t>
    <rPh sb="0" eb="1">
      <t>ナ</t>
    </rPh>
    <rPh sb="3" eb="5">
      <t>ジドウ</t>
    </rPh>
    <rPh sb="5" eb="7">
      <t>セイセイ</t>
    </rPh>
    <phoneticPr fontId="15"/>
  </si>
  <si>
    <t>UnitColumnNotFound</t>
    <phoneticPr fontId="15"/>
  </si>
  <si>
    <t>マルチプレクサ列が見つからない</t>
    <rPh sb="7" eb="8">
      <t>レツ</t>
    </rPh>
    <rPh sb="9" eb="10">
      <t>ミ</t>
    </rPh>
    <phoneticPr fontId="15"/>
  </si>
  <si>
    <t>MuxColumnNotFound</t>
    <phoneticPr fontId="15"/>
  </si>
  <si>
    <t>値テーブル列が見つからない</t>
    <rPh sb="0" eb="1">
      <t>アタイ</t>
    </rPh>
    <phoneticPr fontId="15"/>
  </si>
  <si>
    <t>VTableColumnNotFound</t>
    <phoneticPr fontId="15"/>
  </si>
  <si>
    <t>送受信マトリックス列が1つも見つからない</t>
    <rPh sb="0" eb="3">
      <t>ソウジュシン</t>
    </rPh>
    <rPh sb="9" eb="10">
      <t>レツ</t>
    </rPh>
    <rPh sb="14" eb="15">
      <t>ミ</t>
    </rPh>
    <phoneticPr fontId="15"/>
  </si>
  <si>
    <t>MatrixColumnNotFound</t>
    <phoneticPr fontId="15"/>
  </si>
  <si>
    <t>エラー列が見つからない</t>
    <rPh sb="3" eb="4">
      <t>レツ</t>
    </rPh>
    <rPh sb="5" eb="6">
      <t>ミ</t>
    </rPh>
    <phoneticPr fontId="15"/>
  </si>
  <si>
    <t>無くても良いが・・・</t>
    <rPh sb="0" eb="1">
      <t>ナ</t>
    </rPh>
    <rPh sb="4" eb="5">
      <t>イ</t>
    </rPh>
    <phoneticPr fontId="15"/>
  </si>
  <si>
    <t>ErrorColumnNotFound</t>
    <phoneticPr fontId="15"/>
  </si>
  <si>
    <t>列無しとして処理</t>
    <rPh sb="0" eb="1">
      <t>レツ</t>
    </rPh>
    <rPh sb="1" eb="2">
      <t>ナ</t>
    </rPh>
    <rPh sb="6" eb="8">
      <t>ショリ</t>
    </rPh>
    <phoneticPr fontId="15"/>
  </si>
  <si>
    <t>Message</t>
    <phoneticPr fontId="15"/>
  </si>
  <si>
    <t>m</t>
    <phoneticPr fontId="15"/>
  </si>
  <si>
    <t>IDが入力されていない</t>
    <rPh sb="3" eb="5">
      <t>ニュウリョク</t>
    </rPh>
    <phoneticPr fontId="15"/>
  </si>
  <si>
    <t>IDは必須</t>
    <rPh sb="3" eb="5">
      <t>ヒッス</t>
    </rPh>
    <phoneticPr fontId="15"/>
  </si>
  <si>
    <t>IDEmpty</t>
    <phoneticPr fontId="15"/>
  </si>
  <si>
    <t>空文字として処理</t>
  </si>
  <si>
    <t>IDの構文エラー</t>
    <rPh sb="3" eb="5">
      <t>コウブン</t>
    </rPh>
    <phoneticPr fontId="15"/>
  </si>
  <si>
    <t>IDInvalid</t>
    <phoneticPr fontId="15"/>
  </si>
  <si>
    <t>IDが0h～7FFhの範囲内に収まっていない</t>
    <rPh sb="11" eb="14">
      <t>ハンイナイ</t>
    </rPh>
    <rPh sb="15" eb="16">
      <t>オサ</t>
    </rPh>
    <phoneticPr fontId="15"/>
  </si>
  <si>
    <t>IDIsNotStandard</t>
    <phoneticPr fontId="15"/>
  </si>
  <si>
    <t>IDが0h～1FFFFFFFhの範囲内に収まっていない</t>
    <rPh sb="16" eb="19">
      <t>ハンイナイ</t>
    </rPh>
    <rPh sb="20" eb="21">
      <t>オサ</t>
    </rPh>
    <phoneticPr fontId="15"/>
  </si>
  <si>
    <t>0.8～</t>
    <phoneticPr fontId="15"/>
  </si>
  <si>
    <t>IDIsNoExtended</t>
    <phoneticPr fontId="15"/>
  </si>
  <si>
    <t>IDが重複している</t>
    <rPh sb="3" eb="5">
      <t>チョウフク</t>
    </rPh>
    <phoneticPr fontId="15"/>
  </si>
  <si>
    <t>IDConflict</t>
    <phoneticPr fontId="15"/>
  </si>
  <si>
    <t>メッセージ名が入力されていない</t>
    <rPh sb="5" eb="6">
      <t>メイ</t>
    </rPh>
    <rPh sb="7" eb="9">
      <t>ニュウリョク</t>
    </rPh>
    <phoneticPr fontId="15"/>
  </si>
  <si>
    <t>MsgNameEmpty</t>
    <phoneticPr fontId="15"/>
  </si>
  <si>
    <t>デフォルト値(Message_xxx)として処理</t>
    <rPh sb="5" eb="6">
      <t>アタイ</t>
    </rPh>
    <rPh sb="22" eb="24">
      <t>ショリ</t>
    </rPh>
    <phoneticPr fontId="15"/>
  </si>
  <si>
    <t>メッセージ名の構文エラー</t>
    <rPh sb="5" eb="6">
      <t>メイ</t>
    </rPh>
    <rPh sb="7" eb="9">
      <t>コウブン</t>
    </rPh>
    <phoneticPr fontId="15"/>
  </si>
  <si>
    <t>MsgNameInvalid</t>
    <phoneticPr fontId="15"/>
  </si>
  <si>
    <t>メッセージ名が半角32文字を超えている</t>
    <rPh sb="5" eb="6">
      <t>メイ</t>
    </rPh>
    <rPh sb="7" eb="9">
      <t>ハンカク</t>
    </rPh>
    <rPh sb="11" eb="13">
      <t>モジ</t>
    </rPh>
    <rPh sb="14" eb="15">
      <t>コ</t>
    </rPh>
    <phoneticPr fontId="15"/>
  </si>
  <si>
    <t>互換性のためらしい。</t>
    <rPh sb="0" eb="3">
      <t>ゴカンセイ</t>
    </rPh>
    <phoneticPr fontId="15"/>
  </si>
  <si>
    <t>MsgNameTooLong</t>
    <phoneticPr fontId="15"/>
  </si>
  <si>
    <t>メッセージ名が半角英字または_（アンダーバー）で始まっていない</t>
    <rPh sb="5" eb="6">
      <t>メイ</t>
    </rPh>
    <rPh sb="7" eb="9">
      <t>ハンカク</t>
    </rPh>
    <rPh sb="9" eb="11">
      <t>エイジ</t>
    </rPh>
    <rPh sb="24" eb="25">
      <t>ハジ</t>
    </rPh>
    <phoneticPr fontId="15"/>
  </si>
  <si>
    <t>MsgNameFormatError</t>
    <phoneticPr fontId="15"/>
  </si>
  <si>
    <t>メッセージ名に半角英数字_（アンダーバー）以外が含まれる</t>
    <phoneticPr fontId="15"/>
  </si>
  <si>
    <t>MsgNameFormatError2</t>
    <phoneticPr fontId="15"/>
  </si>
  <si>
    <t>メッセージ名が重複している</t>
    <rPh sb="5" eb="6">
      <t>メイ</t>
    </rPh>
    <rPh sb="7" eb="9">
      <t>チョウフク</t>
    </rPh>
    <phoneticPr fontId="15"/>
  </si>
  <si>
    <t>デフォルト値(Message_xxx)で作成</t>
    <rPh sb="5" eb="6">
      <t>アタイ</t>
    </rPh>
    <rPh sb="20" eb="22">
      <t>サクセイ</t>
    </rPh>
    <phoneticPr fontId="15"/>
  </si>
  <si>
    <t>MsgNameConflict</t>
    <phoneticPr fontId="15"/>
  </si>
  <si>
    <t>メッセージの内容が入力されていない</t>
    <rPh sb="6" eb="8">
      <t>ナイヨウ</t>
    </rPh>
    <rPh sb="9" eb="11">
      <t>ニュウリョク</t>
    </rPh>
    <phoneticPr fontId="15"/>
  </si>
  <si>
    <t>デフォルト値で作成</t>
    <rPh sb="5" eb="6">
      <t>アタイ</t>
    </rPh>
    <rPh sb="7" eb="9">
      <t>サクセイ</t>
    </rPh>
    <phoneticPr fontId="15"/>
  </si>
  <si>
    <t>MsgCommentEmpty</t>
    <phoneticPr fontId="15"/>
  </si>
  <si>
    <t>メッセージの内容が半角511文字を超えている</t>
    <rPh sb="6" eb="8">
      <t>ナイヨウ</t>
    </rPh>
    <rPh sb="9" eb="11">
      <t>ハンカク</t>
    </rPh>
    <rPh sb="14" eb="16">
      <t>モジ</t>
    </rPh>
    <rPh sb="17" eb="18">
      <t>コ</t>
    </rPh>
    <phoneticPr fontId="15"/>
  </si>
  <si>
    <t>超えた分は無視して▲とする？</t>
    <rPh sb="0" eb="1">
      <t>コ</t>
    </rPh>
    <rPh sb="3" eb="4">
      <t>ブン</t>
    </rPh>
    <rPh sb="5" eb="7">
      <t>ムシ</t>
    </rPh>
    <phoneticPr fontId="15"/>
  </si>
  <si>
    <t>MsgCommentTooLong</t>
    <phoneticPr fontId="15"/>
  </si>
  <si>
    <t>メッセージの内容にダメ文字が含まれている</t>
    <rPh sb="6" eb="8">
      <t>ナイヨウ</t>
    </rPh>
    <rPh sb="11" eb="13">
      <t>モジ</t>
    </rPh>
    <rPh sb="14" eb="15">
      <t>フク</t>
    </rPh>
    <phoneticPr fontId="15"/>
  </si>
  <si>
    <t>ダメ文字をマスクして▲とする？</t>
    <rPh sb="2" eb="4">
      <t>モジ</t>
    </rPh>
    <phoneticPr fontId="15"/>
  </si>
  <si>
    <t>MsgCommentHasBadChar</t>
    <phoneticPr fontId="15"/>
  </si>
  <si>
    <t>メッセージの内容に「"」が使用されている</t>
    <rPh sb="6" eb="8">
      <t>ナイヨウ</t>
    </rPh>
    <rPh sb="13" eb="15">
      <t>シヨウ</t>
    </rPh>
    <phoneticPr fontId="15"/>
  </si>
  <si>
    <t>ダメ文字以外のダメ文字</t>
    <rPh sb="2" eb="4">
      <t>モジ</t>
    </rPh>
    <rPh sb="4" eb="6">
      <t>イガイ</t>
    </rPh>
    <rPh sb="9" eb="11">
      <t>モジ</t>
    </rPh>
    <phoneticPr fontId="15"/>
  </si>
  <si>
    <t>MsgCommentHasBadChar2</t>
    <phoneticPr fontId="15"/>
  </si>
  <si>
    <t>DLCが入力されていない</t>
    <rPh sb="4" eb="6">
      <t>ニュウリョク</t>
    </rPh>
    <phoneticPr fontId="15"/>
  </si>
  <si>
    <t>DLCEmpty</t>
    <phoneticPr fontId="15"/>
  </si>
  <si>
    <t>DLCの構文エラー</t>
    <rPh sb="4" eb="6">
      <t>コウブン</t>
    </rPh>
    <phoneticPr fontId="15"/>
  </si>
  <si>
    <t>DLCInvalid</t>
    <phoneticPr fontId="15"/>
  </si>
  <si>
    <t>DLCが0～8の範囲に収まっていない</t>
    <rPh sb="8" eb="10">
      <t>ハンイ</t>
    </rPh>
    <rPh sb="11" eb="12">
      <t>オサ</t>
    </rPh>
    <phoneticPr fontId="15"/>
  </si>
  <si>
    <t>DLCOutOfRange</t>
    <phoneticPr fontId="15"/>
  </si>
  <si>
    <t>DLCがByteの最大値より小さい</t>
    <rPh sb="9" eb="12">
      <t>サイダイチ</t>
    </rPh>
    <rPh sb="14" eb="15">
      <t>チイ</t>
    </rPh>
    <phoneticPr fontId="15"/>
  </si>
  <si>
    <t>DLC=8として作成する？</t>
    <rPh sb="8" eb="10">
      <t>サクセイ</t>
    </rPh>
    <phoneticPr fontId="15"/>
  </si>
  <si>
    <t>DLCTooSmall</t>
    <phoneticPr fontId="15"/>
  </si>
  <si>
    <t>送信周期が入力されていない</t>
    <rPh sb="0" eb="2">
      <t>ソウシン</t>
    </rPh>
    <rPh sb="2" eb="4">
      <t>シュウキ</t>
    </rPh>
    <rPh sb="5" eb="7">
      <t>ニュウリョク</t>
    </rPh>
    <phoneticPr fontId="15"/>
  </si>
  <si>
    <t>PeriodEmpty</t>
    <phoneticPr fontId="15"/>
  </si>
  <si>
    <t>送信周期の構文エラー</t>
    <rPh sb="0" eb="2">
      <t>ソウシン</t>
    </rPh>
    <rPh sb="2" eb="4">
      <t>シュウキ</t>
    </rPh>
    <rPh sb="5" eb="7">
      <t>コウブン</t>
    </rPh>
    <phoneticPr fontId="15"/>
  </si>
  <si>
    <t>PeriodInvalid</t>
    <phoneticPr fontId="15"/>
  </si>
  <si>
    <t>送信周期が2～50000の範囲に収まっていない</t>
    <rPh sb="0" eb="2">
      <t>ソウシン</t>
    </rPh>
    <rPh sb="2" eb="4">
      <t>シュウキ</t>
    </rPh>
    <rPh sb="13" eb="15">
      <t>ハンイ</t>
    </rPh>
    <rPh sb="16" eb="17">
      <t>オサ</t>
    </rPh>
    <phoneticPr fontId="15"/>
  </si>
  <si>
    <t>もっと広くすることも可能。</t>
    <rPh sb="3" eb="4">
      <t>ヒロ</t>
    </rPh>
    <rPh sb="10" eb="12">
      <t>カノウ</t>
    </rPh>
    <phoneticPr fontId="15"/>
  </si>
  <si>
    <t>PeriodOutOfRange</t>
    <phoneticPr fontId="15"/>
  </si>
  <si>
    <t>Signal</t>
    <phoneticPr fontId="15"/>
  </si>
  <si>
    <t>s</t>
    <phoneticPr fontId="15"/>
  </si>
  <si>
    <t>Byteが入力されていない</t>
    <rPh sb="5" eb="7">
      <t>ニュウリョク</t>
    </rPh>
    <phoneticPr fontId="15"/>
  </si>
  <si>
    <t>ByteEmpty</t>
    <phoneticPr fontId="15"/>
  </si>
  <si>
    <t>Byteの構文エラー</t>
    <rPh sb="5" eb="7">
      <t>コウブン</t>
    </rPh>
    <phoneticPr fontId="15"/>
  </si>
  <si>
    <t>9以上の値とか、文字が入ってたとか、-1だとか</t>
    <rPh sb="1" eb="3">
      <t>イジョウ</t>
    </rPh>
    <rPh sb="4" eb="5">
      <t>アタイ</t>
    </rPh>
    <rPh sb="8" eb="10">
      <t>モジ</t>
    </rPh>
    <rPh sb="11" eb="12">
      <t>ハイ</t>
    </rPh>
    <phoneticPr fontId="15"/>
  </si>
  <si>
    <t>ByteInvalid</t>
    <phoneticPr fontId="15"/>
  </si>
  <si>
    <t>Byteが0～7の範囲に収まっていない</t>
    <rPh sb="9" eb="11">
      <t>ハンイ</t>
    </rPh>
    <rPh sb="12" eb="13">
      <t>オサ</t>
    </rPh>
    <phoneticPr fontId="15"/>
  </si>
  <si>
    <t>ByteOutOfRange</t>
    <phoneticPr fontId="15"/>
  </si>
  <si>
    <t>Bitが入力されていない</t>
    <rPh sb="4" eb="6">
      <t>ニュウリョク</t>
    </rPh>
    <phoneticPr fontId="15"/>
  </si>
  <si>
    <t>BitEmpty</t>
    <phoneticPr fontId="15"/>
  </si>
  <si>
    <t>Bitの構文エラー</t>
    <rPh sb="4" eb="6">
      <t>コウブン</t>
    </rPh>
    <phoneticPr fontId="15"/>
  </si>
  <si>
    <t>BitInvalid</t>
    <phoneticPr fontId="15"/>
  </si>
  <si>
    <t>Bitが0～63の範囲に収まっていない</t>
    <rPh sb="9" eb="11">
      <t>ハンイ</t>
    </rPh>
    <rPh sb="12" eb="13">
      <t>オサ</t>
    </rPh>
    <phoneticPr fontId="15"/>
  </si>
  <si>
    <t>BitOutOfRange</t>
    <phoneticPr fontId="15"/>
  </si>
  <si>
    <t>開始ビットが入力されていない</t>
    <rPh sb="0" eb="2">
      <t>カイシ</t>
    </rPh>
    <rPh sb="6" eb="8">
      <t>ニュウリョク</t>
    </rPh>
    <phoneticPr fontId="15"/>
  </si>
  <si>
    <t>BeginBitEmpty</t>
    <phoneticPr fontId="15"/>
  </si>
  <si>
    <t>開始ビットの構文エラー</t>
    <rPh sb="0" eb="2">
      <t>カイシ</t>
    </rPh>
    <rPh sb="6" eb="8">
      <t>コウブン</t>
    </rPh>
    <phoneticPr fontId="15"/>
  </si>
  <si>
    <t>BeginBitInvalid</t>
    <phoneticPr fontId="15"/>
  </si>
  <si>
    <t>開始ビットが0～63の範囲に収まっていない</t>
    <rPh sb="0" eb="2">
      <t>カイシ</t>
    </rPh>
    <rPh sb="11" eb="13">
      <t>ハンイ</t>
    </rPh>
    <rPh sb="14" eb="15">
      <t>オサ</t>
    </rPh>
    <phoneticPr fontId="15"/>
  </si>
  <si>
    <t>BeginBitOutOfRange</t>
    <phoneticPr fontId="15"/>
  </si>
  <si>
    <t>開始ビットとByte, Bitの整合性がとれていない</t>
    <rPh sb="0" eb="2">
      <t>カイシ</t>
    </rPh>
    <rPh sb="16" eb="19">
      <t>セイゴウセイ</t>
    </rPh>
    <phoneticPr fontId="15"/>
  </si>
  <si>
    <t>BeginBitByteBitMismatch</t>
    <phoneticPr fontId="15"/>
  </si>
  <si>
    <t>長さが入力されていない</t>
    <rPh sb="0" eb="1">
      <t>ナガ</t>
    </rPh>
    <rPh sb="3" eb="5">
      <t>ニュウリョク</t>
    </rPh>
    <phoneticPr fontId="15"/>
  </si>
  <si>
    <t>LengthEmpty</t>
    <phoneticPr fontId="15"/>
  </si>
  <si>
    <t>デフォルト値(1)として処理</t>
  </si>
  <si>
    <t>長さの構文エラー</t>
    <rPh sb="0" eb="1">
      <t>ナガ</t>
    </rPh>
    <rPh sb="3" eb="5">
      <t>コウブン</t>
    </rPh>
    <phoneticPr fontId="15"/>
  </si>
  <si>
    <t>LengthInvalid</t>
    <phoneticPr fontId="15"/>
  </si>
  <si>
    <t>長さが1～64の範囲に収まっていない</t>
    <rPh sb="0" eb="1">
      <t>ナガ</t>
    </rPh>
    <rPh sb="8" eb="10">
      <t>ハンイ</t>
    </rPh>
    <rPh sb="11" eb="12">
      <t>オサ</t>
    </rPh>
    <phoneticPr fontId="15"/>
  </si>
  <si>
    <t>LengthOutOfRange</t>
    <phoneticPr fontId="15"/>
  </si>
  <si>
    <t>長さとByte, Bitの整合性がとれていない</t>
    <rPh sb="0" eb="1">
      <t>ナガ</t>
    </rPh>
    <rPh sb="13" eb="16">
      <t>セイゴウセイ</t>
    </rPh>
    <phoneticPr fontId="15"/>
  </si>
  <si>
    <t>bit 2-6で長さ2とか</t>
    <rPh sb="8" eb="9">
      <t>ナガ</t>
    </rPh>
    <phoneticPr fontId="15"/>
  </si>
  <si>
    <t>LengthByteBitMismatch</t>
    <phoneticPr fontId="15"/>
  </si>
  <si>
    <t>シグナル名が入力されていない</t>
    <rPh sb="4" eb="5">
      <t>ナ</t>
    </rPh>
    <rPh sb="6" eb="8">
      <t>ニュウリョク</t>
    </rPh>
    <phoneticPr fontId="15"/>
  </si>
  <si>
    <t>SignalNameEmpty</t>
    <phoneticPr fontId="15"/>
  </si>
  <si>
    <t>デフォルト値(Signal_xxxh_yy)として処理</t>
    <rPh sb="5" eb="6">
      <t>アタイ</t>
    </rPh>
    <rPh sb="25" eb="27">
      <t>ショリ</t>
    </rPh>
    <phoneticPr fontId="15"/>
  </si>
  <si>
    <t>シグナル名の構文エラー</t>
    <rPh sb="4" eb="5">
      <t>メイ</t>
    </rPh>
    <rPh sb="6" eb="8">
      <t>コウブン</t>
    </rPh>
    <phoneticPr fontId="15"/>
  </si>
  <si>
    <t>SignalNameInvalid</t>
    <phoneticPr fontId="15"/>
  </si>
  <si>
    <t>シグナル名が半角32文字を超えている</t>
    <rPh sb="4" eb="5">
      <t>メイ</t>
    </rPh>
    <rPh sb="6" eb="8">
      <t>ハンカク</t>
    </rPh>
    <rPh sb="10" eb="12">
      <t>モジ</t>
    </rPh>
    <rPh sb="13" eb="14">
      <t>コ</t>
    </rPh>
    <phoneticPr fontId="15"/>
  </si>
  <si>
    <t>SignalNameTooLong</t>
    <phoneticPr fontId="15"/>
  </si>
  <si>
    <t>シグナル名が半角英字または_（アンダーバー）で始まっていない</t>
    <rPh sb="4" eb="5">
      <t>メイ</t>
    </rPh>
    <rPh sb="6" eb="8">
      <t>ハンカク</t>
    </rPh>
    <rPh sb="8" eb="10">
      <t>エイジ</t>
    </rPh>
    <rPh sb="23" eb="24">
      <t>ハジ</t>
    </rPh>
    <phoneticPr fontId="15"/>
  </si>
  <si>
    <t>SignalNameFormatError</t>
    <phoneticPr fontId="15"/>
  </si>
  <si>
    <t>シグナル名に半角英数字_（アンダーバー）以外が含まれる</t>
    <phoneticPr fontId="15"/>
  </si>
  <si>
    <t>SignalNameFormatError2</t>
    <phoneticPr fontId="15"/>
  </si>
  <si>
    <t>シグナル名が重複している</t>
    <rPh sb="4" eb="5">
      <t>メイ</t>
    </rPh>
    <rPh sb="6" eb="8">
      <t>チョウフク</t>
    </rPh>
    <phoneticPr fontId="15"/>
  </si>
  <si>
    <t>メッセージ名はダメだがシグナル名は一応OK。ただし区別が付きにくくなるので面倒</t>
    <rPh sb="5" eb="6">
      <t>メイ</t>
    </rPh>
    <rPh sb="15" eb="16">
      <t>メイ</t>
    </rPh>
    <rPh sb="17" eb="19">
      <t>イチオウ</t>
    </rPh>
    <rPh sb="25" eb="27">
      <t>クベツ</t>
    </rPh>
    <rPh sb="28" eb="29">
      <t>ツ</t>
    </rPh>
    <rPh sb="37" eb="39">
      <t>メンドウ</t>
    </rPh>
    <phoneticPr fontId="15"/>
  </si>
  <si>
    <t>SignalNameConflict</t>
    <phoneticPr fontId="15"/>
  </si>
  <si>
    <t>シグナル名が予備、reserved、TBD、-等なので無視した</t>
    <rPh sb="4" eb="5">
      <t>メイ</t>
    </rPh>
    <rPh sb="6" eb="8">
      <t>ヨビ</t>
    </rPh>
    <rPh sb="23" eb="24">
      <t>ナド</t>
    </rPh>
    <rPh sb="27" eb="29">
      <t>ムシ</t>
    </rPh>
    <phoneticPr fontId="15"/>
  </si>
  <si>
    <t>0.5～済？シグナル名が-の場合は、パースせずに行を無視する・・・</t>
    <rPh sb="4" eb="5">
      <t>ス</t>
    </rPh>
    <rPh sb="10" eb="11">
      <t>メイ</t>
    </rPh>
    <rPh sb="14" eb="16">
      <t>バアイ</t>
    </rPh>
    <rPh sb="24" eb="25">
      <t>ギョウ</t>
    </rPh>
    <rPh sb="26" eb="28">
      <t>ムシ</t>
    </rPh>
    <phoneticPr fontId="15"/>
  </si>
  <si>
    <t>SignalNameIgnore</t>
    <phoneticPr fontId="15"/>
  </si>
  <si>
    <t>シグナルの内容が入力されていない</t>
    <rPh sb="5" eb="7">
      <t>ナイヨウ</t>
    </rPh>
    <rPh sb="8" eb="10">
      <t>ニュウリョク</t>
    </rPh>
    <phoneticPr fontId="15"/>
  </si>
  <si>
    <t>SignalCommentEmpty</t>
    <phoneticPr fontId="15"/>
  </si>
  <si>
    <t>シグナルの内容が半角511文字を超えている</t>
    <rPh sb="5" eb="7">
      <t>ナイヨウ</t>
    </rPh>
    <rPh sb="8" eb="10">
      <t>ハンカク</t>
    </rPh>
    <rPh sb="13" eb="15">
      <t>モジ</t>
    </rPh>
    <rPh sb="16" eb="17">
      <t>コ</t>
    </rPh>
    <phoneticPr fontId="15"/>
  </si>
  <si>
    <t>SignalCommentTooLong</t>
    <phoneticPr fontId="15"/>
  </si>
  <si>
    <t>空文字として処理</t>
    <phoneticPr fontId="15"/>
  </si>
  <si>
    <t>シグナルの内容にダメ文字が含まれている</t>
    <rPh sb="5" eb="7">
      <t>ナイヨウ</t>
    </rPh>
    <rPh sb="10" eb="12">
      <t>モジ</t>
    </rPh>
    <rPh sb="13" eb="14">
      <t>フク</t>
    </rPh>
    <phoneticPr fontId="15"/>
  </si>
  <si>
    <t>SignalCommentHasBadChar</t>
    <phoneticPr fontId="15"/>
  </si>
  <si>
    <t>シグナルの内容に「"」が使用されている</t>
    <rPh sb="5" eb="7">
      <t>ナイヨウ</t>
    </rPh>
    <rPh sb="12" eb="14">
      <t>シヨウ</t>
    </rPh>
    <phoneticPr fontId="15"/>
  </si>
  <si>
    <t>SignalCommentHasBadChar2</t>
    <phoneticPr fontId="15"/>
  </si>
  <si>
    <t>バイト順が入力されていない</t>
    <rPh sb="3" eb="4">
      <t>ジュン</t>
    </rPh>
    <rPh sb="5" eb="7">
      <t>ニュウリョク</t>
    </rPh>
    <phoneticPr fontId="15"/>
  </si>
  <si>
    <t>2byte以上のシグナルは必須</t>
    <rPh sb="5" eb="7">
      <t>イジョウ</t>
    </rPh>
    <rPh sb="13" eb="15">
      <t>ヒッス</t>
    </rPh>
    <phoneticPr fontId="15"/>
  </si>
  <si>
    <t>ByteOrderEmpty</t>
    <phoneticPr fontId="15"/>
  </si>
  <si>
    <t>バイト順に解析できない文字列が入力されている</t>
    <rPh sb="3" eb="4">
      <t>ジュン</t>
    </rPh>
    <rPh sb="5" eb="7">
      <t>カイセキ</t>
    </rPh>
    <rPh sb="11" eb="14">
      <t>モジレツ</t>
    </rPh>
    <rPh sb="15" eb="17">
      <t>ニュウリョク</t>
    </rPh>
    <phoneticPr fontId="15"/>
  </si>
  <si>
    <t>+とか。L,B,Int,Mot以外</t>
    <rPh sb="15" eb="17">
      <t>イガイ</t>
    </rPh>
    <phoneticPr fontId="15"/>
  </si>
  <si>
    <t>ByteOrderInvalid</t>
    <phoneticPr fontId="15"/>
  </si>
  <si>
    <t>符号が入力されていない</t>
    <rPh sb="0" eb="2">
      <t>フゴウ</t>
    </rPh>
    <rPh sb="3" eb="5">
      <t>ニュウリョク</t>
    </rPh>
    <phoneticPr fontId="15"/>
  </si>
  <si>
    <t>SignEmpty</t>
    <phoneticPr fontId="15"/>
  </si>
  <si>
    <t>デフォルト値(Signed)として処理</t>
    <rPh sb="16" eb="18">
      <t>ショリ</t>
    </rPh>
    <phoneticPr fontId="15"/>
  </si>
  <si>
    <t>符号に解析できない文字列が入力されている</t>
    <rPh sb="0" eb="2">
      <t>フゴウ</t>
    </rPh>
    <rPh sb="3" eb="5">
      <t>カイセキ</t>
    </rPh>
    <rPh sb="9" eb="12">
      <t>モジレツ</t>
    </rPh>
    <rPh sb="13" eb="15">
      <t>ニュウリョク</t>
    </rPh>
    <phoneticPr fontId="15"/>
  </si>
  <si>
    <t>?とか。U,S以外</t>
    <rPh sb="7" eb="9">
      <t>イガイ</t>
    </rPh>
    <phoneticPr fontId="15"/>
  </si>
  <si>
    <t>SignInvalid</t>
    <phoneticPr fontId="15"/>
  </si>
  <si>
    <t>初期値が入力されていない</t>
    <rPh sb="0" eb="3">
      <t>ショキチ</t>
    </rPh>
    <rPh sb="4" eb="6">
      <t>ニュウリョク</t>
    </rPh>
    <phoneticPr fontId="15"/>
  </si>
  <si>
    <t>InitEmpty</t>
    <phoneticPr fontId="15"/>
  </si>
  <si>
    <t>初期値の構文エラー</t>
    <rPh sb="0" eb="3">
      <t>ショキチ</t>
    </rPh>
    <rPh sb="4" eb="6">
      <t>コウブン</t>
    </rPh>
    <phoneticPr fontId="15"/>
  </si>
  <si>
    <t>InitInvalid</t>
    <phoneticPr fontId="15"/>
  </si>
  <si>
    <t>LSBが入力されていない</t>
    <rPh sb="4" eb="6">
      <t>ニュウリョク</t>
    </rPh>
    <phoneticPr fontId="15"/>
  </si>
  <si>
    <t>LSBEmpty</t>
    <phoneticPr fontId="15"/>
  </si>
  <si>
    <t>LSBの構文エラー</t>
    <rPh sb="4" eb="6">
      <t>コウブン</t>
    </rPh>
    <phoneticPr fontId="15"/>
  </si>
  <si>
    <t>LSBInvalid</t>
    <phoneticPr fontId="15"/>
  </si>
  <si>
    <t>LSBに負の値が入っている</t>
    <rPh sb="4" eb="5">
      <t>フ</t>
    </rPh>
    <rPh sb="6" eb="7">
      <t>アタイ</t>
    </rPh>
    <rPh sb="8" eb="9">
      <t>ハイ</t>
    </rPh>
    <phoneticPr fontId="15"/>
  </si>
  <si>
    <t>どう動くのか不明だが、一応負の値も許容されるので○'</t>
    <rPh sb="11" eb="13">
      <t>イチオウ</t>
    </rPh>
    <rPh sb="13" eb="14">
      <t>フ</t>
    </rPh>
    <rPh sb="15" eb="16">
      <t>アタイ</t>
    </rPh>
    <rPh sb="17" eb="19">
      <t>キョヨウ</t>
    </rPh>
    <phoneticPr fontId="15"/>
  </si>
  <si>
    <t>LSBOutOfRange</t>
    <phoneticPr fontId="15"/>
  </si>
  <si>
    <t>そのまま入力値を使用して処理</t>
    <rPh sb="4" eb="7">
      <t>ニュウリョクチ</t>
    </rPh>
    <rPh sb="8" eb="10">
      <t>シヨウ</t>
    </rPh>
    <rPh sb="12" eb="14">
      <t>ショリ</t>
    </rPh>
    <phoneticPr fontId="15"/>
  </si>
  <si>
    <t>LSBに0が入力されている</t>
    <rPh sb="6" eb="8">
      <t>ニュウリョク</t>
    </rPh>
    <phoneticPr fontId="15"/>
  </si>
  <si>
    <t>ゼロはおかしい！</t>
    <phoneticPr fontId="15"/>
  </si>
  <si>
    <t>LSBZero</t>
    <phoneticPr fontId="15"/>
  </si>
  <si>
    <t>オフセットが入力されていない</t>
    <rPh sb="6" eb="8">
      <t>ニュウリョク</t>
    </rPh>
    <phoneticPr fontId="15"/>
  </si>
  <si>
    <t>OffsetEmpty</t>
    <phoneticPr fontId="15"/>
  </si>
  <si>
    <t>オフセットの構文エラー</t>
    <rPh sb="6" eb="8">
      <t>コウブン</t>
    </rPh>
    <phoneticPr fontId="15"/>
  </si>
  <si>
    <t>OffsetInvalid</t>
    <phoneticPr fontId="15"/>
  </si>
  <si>
    <t>最小値が入力されていない</t>
    <rPh sb="0" eb="3">
      <t>サイショウチ</t>
    </rPh>
    <rPh sb="4" eb="6">
      <t>ニュウリョク</t>
    </rPh>
    <phoneticPr fontId="15"/>
  </si>
  <si>
    <t>MinEmpty</t>
    <phoneticPr fontId="15"/>
  </si>
  <si>
    <t>デフォルト値(0)として処理</t>
  </si>
  <si>
    <t>最小値の構文エラー</t>
    <rPh sb="0" eb="3">
      <t>サイショウチ</t>
    </rPh>
    <rPh sb="4" eb="6">
      <t>コウブン</t>
    </rPh>
    <phoneticPr fontId="15"/>
  </si>
  <si>
    <t>MinInvalid</t>
    <phoneticPr fontId="15"/>
  </si>
  <si>
    <t>最小値がExcelで表現可能なビット幅を超えているため、丸められている可能性がある</t>
    <rPh sb="0" eb="3">
      <t>サイショウチ</t>
    </rPh>
    <rPh sb="10" eb="12">
      <t>ヒョウゲン</t>
    </rPh>
    <rPh sb="12" eb="14">
      <t>カノウ</t>
    </rPh>
    <rPh sb="18" eb="19">
      <t>ハバ</t>
    </rPh>
    <rPh sb="20" eb="21">
      <t>コ</t>
    </rPh>
    <rPh sb="28" eb="29">
      <t>マル</t>
    </rPh>
    <rPh sb="35" eb="38">
      <t>カノウセイ</t>
    </rPh>
    <phoneticPr fontId="15"/>
  </si>
  <si>
    <t>そのまま処理するが、警告を出す</t>
    <rPh sb="4" eb="6">
      <t>ショリ</t>
    </rPh>
    <rPh sb="10" eb="12">
      <t>ケイコク</t>
    </rPh>
    <rPh sb="13" eb="14">
      <t>ダ</t>
    </rPh>
    <phoneticPr fontId="15"/>
  </si>
  <si>
    <t>MinMayUnderFlow</t>
    <phoneticPr fontId="15"/>
  </si>
  <si>
    <t>最大値が入力されていない</t>
    <rPh sb="0" eb="3">
      <t>サイダイチ</t>
    </rPh>
    <rPh sb="4" eb="6">
      <t>ニュウリョク</t>
    </rPh>
    <phoneticPr fontId="15"/>
  </si>
  <si>
    <t>MaxEmpty</t>
    <phoneticPr fontId="15"/>
  </si>
  <si>
    <t>最大値の構文エラー</t>
    <rPh sb="0" eb="1">
      <t>サイ</t>
    </rPh>
    <rPh sb="1" eb="2">
      <t>ダイ</t>
    </rPh>
    <rPh sb="2" eb="3">
      <t>アタイ</t>
    </rPh>
    <rPh sb="4" eb="6">
      <t>コウブン</t>
    </rPh>
    <phoneticPr fontId="15"/>
  </si>
  <si>
    <t>MaxInvalid</t>
    <phoneticPr fontId="15"/>
  </si>
  <si>
    <t>最大値がExcelで表現可能なビット幅を超えているため、丸められている可能性がある</t>
    <rPh sb="0" eb="3">
      <t>サイダイチ</t>
    </rPh>
    <rPh sb="10" eb="12">
      <t>ヒョウゲン</t>
    </rPh>
    <rPh sb="12" eb="14">
      <t>カノウ</t>
    </rPh>
    <rPh sb="18" eb="19">
      <t>ハバ</t>
    </rPh>
    <rPh sb="20" eb="21">
      <t>コ</t>
    </rPh>
    <rPh sb="28" eb="29">
      <t>マル</t>
    </rPh>
    <rPh sb="35" eb="38">
      <t>カノウセイ</t>
    </rPh>
    <phoneticPr fontId="15"/>
  </si>
  <si>
    <t>MaxMayUnderFlow</t>
    <phoneticPr fontId="15"/>
  </si>
  <si>
    <t>単位が入力されていない</t>
    <rPh sb="0" eb="2">
      <t>タンイ</t>
    </rPh>
    <rPh sb="3" eb="5">
      <t>ニュウリョク</t>
    </rPh>
    <phoneticPr fontId="15"/>
  </si>
  <si>
    <t>UnitEmpty</t>
    <phoneticPr fontId="15"/>
  </si>
  <si>
    <t>単位無しとして処理</t>
    <rPh sb="0" eb="2">
      <t>タンイ</t>
    </rPh>
    <rPh sb="2" eb="3">
      <t>ナ</t>
    </rPh>
    <rPh sb="7" eb="9">
      <t>ショリ</t>
    </rPh>
    <phoneticPr fontId="15"/>
  </si>
  <si>
    <t>単位の構文エラー</t>
    <rPh sb="0" eb="2">
      <t>タンイ</t>
    </rPh>
    <rPh sb="3" eb="5">
      <t>コウブン</t>
    </rPh>
    <phoneticPr fontId="15"/>
  </si>
  <si>
    <t>文字列なので、ダメなパターンは無い？</t>
    <rPh sb="0" eb="3">
      <t>モジレツ</t>
    </rPh>
    <rPh sb="15" eb="16">
      <t>ナ</t>
    </rPh>
    <phoneticPr fontId="15"/>
  </si>
  <si>
    <t>UnitInvalid</t>
    <phoneticPr fontId="15"/>
  </si>
  <si>
    <t>単位が半角255文字を超えている</t>
    <rPh sb="0" eb="2">
      <t>タンイ</t>
    </rPh>
    <rPh sb="3" eb="5">
      <t>ハンカク</t>
    </rPh>
    <rPh sb="8" eb="10">
      <t>モジ</t>
    </rPh>
    <rPh sb="11" eb="12">
      <t>コ</t>
    </rPh>
    <phoneticPr fontId="15"/>
  </si>
  <si>
    <t>UnitTooLong</t>
    <phoneticPr fontId="15"/>
  </si>
  <si>
    <t>単位にダメ文字が含まれている</t>
    <rPh sb="0" eb="2">
      <t>タンイ</t>
    </rPh>
    <rPh sb="5" eb="7">
      <t>モジ</t>
    </rPh>
    <rPh sb="8" eb="9">
      <t>フク</t>
    </rPh>
    <phoneticPr fontId="15"/>
  </si>
  <si>
    <t>UnitHasBadChar</t>
    <phoneticPr fontId="15"/>
  </si>
  <si>
    <t>単位に「"」が使用されている</t>
    <rPh sb="0" eb="2">
      <t>タンイ</t>
    </rPh>
    <rPh sb="7" eb="9">
      <t>シヨウ</t>
    </rPh>
    <phoneticPr fontId="15"/>
  </si>
  <si>
    <t>UnitHasBadChar2</t>
    <phoneticPr fontId="15"/>
  </si>
  <si>
    <t>マルチプレクサが入力されていない</t>
    <rPh sb="8" eb="10">
      <t>ニュウリョク</t>
    </rPh>
    <phoneticPr fontId="15"/>
  </si>
  <si>
    <t>無い場合もあるが・・・</t>
    <rPh sb="0" eb="1">
      <t>ナ</t>
    </rPh>
    <rPh sb="2" eb="4">
      <t>バアイ</t>
    </rPh>
    <phoneticPr fontId="15"/>
  </si>
  <si>
    <t>MuxEmpty</t>
    <phoneticPr fontId="15"/>
  </si>
  <si>
    <t>空欄として処理</t>
    <rPh sb="0" eb="2">
      <t>クウラン</t>
    </rPh>
    <rPh sb="5" eb="7">
      <t>ショリ</t>
    </rPh>
    <phoneticPr fontId="15"/>
  </si>
  <si>
    <t>マルチプレクサの構文エラー</t>
    <rPh sb="8" eb="10">
      <t>コウブン</t>
    </rPh>
    <phoneticPr fontId="15"/>
  </si>
  <si>
    <t>デフォルト値で作成</t>
    <rPh sb="5" eb="6">
      <t>チ</t>
    </rPh>
    <rPh sb="7" eb="9">
      <t>サクセイ</t>
    </rPh>
    <phoneticPr fontId="15"/>
  </si>
  <si>
    <t>MuxInvalid</t>
    <phoneticPr fontId="15"/>
  </si>
  <si>
    <t>マルチプレクサの選択信号が複数ある</t>
    <rPh sb="8" eb="10">
      <t>センタク</t>
    </rPh>
    <rPh sb="10" eb="12">
      <t>シンゴウ</t>
    </rPh>
    <rPh sb="13" eb="15">
      <t>フクスウ</t>
    </rPh>
    <phoneticPr fontId="15"/>
  </si>
  <si>
    <t>2個目は無視して進める？</t>
    <rPh sb="1" eb="3">
      <t>コメ</t>
    </rPh>
    <rPh sb="4" eb="6">
      <t>ムシ</t>
    </rPh>
    <rPh sb="8" eb="9">
      <t>スス</t>
    </rPh>
    <phoneticPr fontId="15"/>
  </si>
  <si>
    <t>MuxDuplicate</t>
    <phoneticPr fontId="15"/>
  </si>
  <si>
    <t>マルチプレクサの多重値が選択信号の範囲を超えている</t>
    <rPh sb="8" eb="10">
      <t>タジュウ</t>
    </rPh>
    <rPh sb="10" eb="11">
      <t>チ</t>
    </rPh>
    <rPh sb="12" eb="14">
      <t>センタク</t>
    </rPh>
    <rPh sb="14" eb="16">
      <t>シンゴウ</t>
    </rPh>
    <rPh sb="17" eb="19">
      <t>ハンイ</t>
    </rPh>
    <rPh sb="20" eb="21">
      <t>コ</t>
    </rPh>
    <phoneticPr fontId="15"/>
  </si>
  <si>
    <t>無視</t>
    <rPh sb="0" eb="2">
      <t>ムシ</t>
    </rPh>
    <phoneticPr fontId="15"/>
  </si>
  <si>
    <t>MulOutOfLange</t>
    <phoneticPr fontId="15"/>
  </si>
  <si>
    <t>そのまま処理</t>
    <rPh sb="4" eb="6">
      <t>ショリ</t>
    </rPh>
    <phoneticPr fontId="15"/>
  </si>
  <si>
    <t>値テーブルが入力されていない</t>
    <rPh sb="0" eb="1">
      <t>アタイ</t>
    </rPh>
    <rPh sb="6" eb="8">
      <t>ニュウリョク</t>
    </rPh>
    <phoneticPr fontId="15"/>
  </si>
  <si>
    <t>無い場合もあるので削除する</t>
    <rPh sb="0" eb="1">
      <t>ナ</t>
    </rPh>
    <rPh sb="2" eb="4">
      <t>バアイ</t>
    </rPh>
    <rPh sb="9" eb="11">
      <t>サクジョ</t>
    </rPh>
    <phoneticPr fontId="15"/>
  </si>
  <si>
    <t>VTableEmpty</t>
    <phoneticPr fontId="15"/>
  </si>
  <si>
    <t>値テーブルの構文エラー</t>
    <rPh sb="0" eb="1">
      <t>アタイ</t>
    </rPh>
    <rPh sb="6" eb="8">
      <t>コウブン</t>
    </rPh>
    <phoneticPr fontId="15"/>
  </si>
  <si>
    <t>VTableInvalid</t>
    <phoneticPr fontId="15"/>
  </si>
  <si>
    <t>値テーブル無しとして処理</t>
    <rPh sb="0" eb="1">
      <t>アタイ</t>
    </rPh>
    <rPh sb="5" eb="6">
      <t>ナ</t>
    </rPh>
    <rPh sb="10" eb="12">
      <t>ショリ</t>
    </rPh>
    <phoneticPr fontId="15"/>
  </si>
  <si>
    <t>符号がunsignedであるにもかかわらず、最小値または初期値が負の値である</t>
    <rPh sb="0" eb="2">
      <t>フゴウ</t>
    </rPh>
    <rPh sb="22" eb="25">
      <t>サイショウチ</t>
    </rPh>
    <rPh sb="28" eb="31">
      <t>ショキチ</t>
    </rPh>
    <rPh sb="32" eb="33">
      <t>フ</t>
    </rPh>
    <rPh sb="34" eb="35">
      <t>アタイ</t>
    </rPh>
    <phoneticPr fontId="15"/>
  </si>
  <si>
    <t>最小値にする？</t>
    <rPh sb="0" eb="3">
      <t>サイショウチ</t>
    </rPh>
    <phoneticPr fontId="15"/>
  </si>
  <si>
    <t>SignMinInitMismatch</t>
    <phoneticPr fontId="15"/>
  </si>
  <si>
    <t>初期値が最小値より小さい、または最大値より大きい</t>
    <rPh sb="0" eb="3">
      <t>ショキチ</t>
    </rPh>
    <rPh sb="4" eb="7">
      <t>サイショウチ</t>
    </rPh>
    <rPh sb="9" eb="10">
      <t>チイ</t>
    </rPh>
    <rPh sb="16" eb="19">
      <t>サイダイチ</t>
    </rPh>
    <rPh sb="21" eb="22">
      <t>オオ</t>
    </rPh>
    <phoneticPr fontId="15"/>
  </si>
  <si>
    <t>そのまま？</t>
    <phoneticPr fontId="15"/>
  </si>
  <si>
    <t>InitMinMaxMismatch</t>
    <phoneticPr fontId="15"/>
  </si>
  <si>
    <t>最小値が指定されたbit数で表現できる幅を超えている</t>
    <rPh sb="0" eb="3">
      <t>サイショウチ</t>
    </rPh>
    <rPh sb="4" eb="6">
      <t>シテイ</t>
    </rPh>
    <rPh sb="12" eb="13">
      <t>スウ</t>
    </rPh>
    <rPh sb="14" eb="16">
      <t>ヒョウゲン</t>
    </rPh>
    <rPh sb="19" eb="20">
      <t>ハバ</t>
    </rPh>
    <rPh sb="21" eb="22">
      <t>コ</t>
    </rPh>
    <phoneticPr fontId="15"/>
  </si>
  <si>
    <t>長さ3bit、オフセット0、分解能1のとき最大値255とか。最大値・最小値を再計算して初期値化して作成？</t>
    <rPh sb="0" eb="1">
      <t>ナガ</t>
    </rPh>
    <rPh sb="14" eb="17">
      <t>ブンカイノウ</t>
    </rPh>
    <rPh sb="21" eb="24">
      <t>サイダイチ</t>
    </rPh>
    <rPh sb="30" eb="33">
      <t>サイダイチ</t>
    </rPh>
    <rPh sb="34" eb="37">
      <t>サイショウチ</t>
    </rPh>
    <rPh sb="38" eb="41">
      <t>サイケイサン</t>
    </rPh>
    <rPh sb="43" eb="46">
      <t>ショキチ</t>
    </rPh>
    <rPh sb="46" eb="47">
      <t>カ</t>
    </rPh>
    <rPh sb="49" eb="51">
      <t>サクセイ</t>
    </rPh>
    <phoneticPr fontId="15"/>
  </si>
  <si>
    <t>MinLengthMismatch</t>
    <phoneticPr fontId="15"/>
  </si>
  <si>
    <t>最大値が指定されたbit数で表現できる幅を超えている</t>
    <rPh sb="0" eb="3">
      <t>サイダイチ</t>
    </rPh>
    <rPh sb="4" eb="6">
      <t>シテイ</t>
    </rPh>
    <rPh sb="12" eb="13">
      <t>スウ</t>
    </rPh>
    <rPh sb="14" eb="16">
      <t>ヒョウゲン</t>
    </rPh>
    <rPh sb="19" eb="20">
      <t>ハバ</t>
    </rPh>
    <rPh sb="21" eb="22">
      <t>コ</t>
    </rPh>
    <phoneticPr fontId="15"/>
  </si>
  <si>
    <t>MaxLengthMismatch</t>
    <phoneticPr fontId="15"/>
  </si>
  <si>
    <t>valueTable</t>
    <phoneticPr fontId="15"/>
  </si>
  <si>
    <t>t</t>
    <phoneticPr fontId="15"/>
  </si>
  <si>
    <t>値テーブルに定義されていない値がある</t>
    <rPh sb="0" eb="1">
      <t>アタイ</t>
    </rPh>
    <rPh sb="6" eb="8">
      <t>テイギ</t>
    </rPh>
    <rPh sb="14" eb="15">
      <t>アタイ</t>
    </rPh>
    <phoneticPr fontId="15"/>
  </si>
  <si>
    <t>無い分はデフォルト値として処理</t>
    <rPh sb="0" eb="1">
      <t>ナ</t>
    </rPh>
    <rPh sb="2" eb="3">
      <t>ブン</t>
    </rPh>
    <rPh sb="9" eb="10">
      <t>アタイ</t>
    </rPh>
    <rPh sb="13" eb="15">
      <t>ショリ</t>
    </rPh>
    <phoneticPr fontId="15"/>
  </si>
  <si>
    <t>VTableShortage</t>
    <phoneticPr fontId="15"/>
  </si>
  <si>
    <t>値テーブルに、最小値より小さい値、または最大値より大きい値で定義された文字列がある</t>
    <rPh sb="0" eb="1">
      <t>アタイ</t>
    </rPh>
    <rPh sb="7" eb="10">
      <t>サイショウチ</t>
    </rPh>
    <rPh sb="12" eb="13">
      <t>チイ</t>
    </rPh>
    <rPh sb="15" eb="16">
      <t>アタイ</t>
    </rPh>
    <rPh sb="20" eb="23">
      <t>サイダイチ</t>
    </rPh>
    <rPh sb="25" eb="26">
      <t>オオ</t>
    </rPh>
    <rPh sb="28" eb="29">
      <t>アタイ</t>
    </rPh>
    <rPh sb="30" eb="32">
      <t>テイギ</t>
    </rPh>
    <rPh sb="35" eb="38">
      <t>モジレツ</t>
    </rPh>
    <phoneticPr fontId="15"/>
  </si>
  <si>
    <t>VTableOutOfRange</t>
    <phoneticPr fontId="15"/>
  </si>
  <si>
    <t>値テーブルの文字列が32文字を超えている</t>
    <rPh sb="0" eb="1">
      <t>アタイ</t>
    </rPh>
    <rPh sb="6" eb="8">
      <t>モジ</t>
    </rPh>
    <rPh sb="8" eb="9">
      <t>レツ</t>
    </rPh>
    <rPh sb="12" eb="14">
      <t>モジ</t>
    </rPh>
    <rPh sb="15" eb="16">
      <t>コ</t>
    </rPh>
    <phoneticPr fontId="15"/>
  </si>
  <si>
    <t>VTableStringTooLong</t>
    <phoneticPr fontId="15"/>
  </si>
  <si>
    <t>値テーブルの文字列にダメ文字が含まれている</t>
    <rPh sb="0" eb="1">
      <t>アタイ</t>
    </rPh>
    <rPh sb="6" eb="9">
      <t>モジレツ</t>
    </rPh>
    <rPh sb="12" eb="14">
      <t>モジ</t>
    </rPh>
    <rPh sb="15" eb="16">
      <t>フク</t>
    </rPh>
    <phoneticPr fontId="15"/>
  </si>
  <si>
    <t>VTableStringHasBadChar</t>
    <phoneticPr fontId="15"/>
  </si>
  <si>
    <t>値テーブルの文字列に「"」が使用されている</t>
    <rPh sb="0" eb="1">
      <t>アタイ</t>
    </rPh>
    <rPh sb="6" eb="9">
      <t>モジレツ</t>
    </rPh>
    <rPh sb="14" eb="16">
      <t>シヨウ</t>
    </rPh>
    <phoneticPr fontId="15"/>
  </si>
  <si>
    <t>VTableStringHasBadChar2</t>
    <phoneticPr fontId="15"/>
  </si>
  <si>
    <t>送受信
マトリックス
(送受信ノード)
Node</t>
    <rPh sb="0" eb="3">
      <t>ソウジュシン</t>
    </rPh>
    <rPh sb="12" eb="15">
      <t>ソウジュシン</t>
    </rPh>
    <phoneticPr fontId="15"/>
  </si>
  <si>
    <t>n</t>
    <phoneticPr fontId="15"/>
  </si>
  <si>
    <t>送信するノードがいない</t>
    <rPh sb="0" eb="2">
      <t>ソウシン</t>
    </rPh>
    <phoneticPr fontId="15"/>
  </si>
  <si>
    <t>気にしない。</t>
    <rPh sb="0" eb="1">
      <t>キ</t>
    </rPh>
    <phoneticPr fontId="15"/>
  </si>
  <si>
    <t>MatrixNoTransceiver</t>
    <phoneticPr fontId="15"/>
  </si>
  <si>
    <t>受信するノードがいない</t>
    <rPh sb="0" eb="2">
      <t>ジュシン</t>
    </rPh>
    <phoneticPr fontId="15"/>
  </si>
  <si>
    <t>MatrixNoReceiver</t>
    <phoneticPr fontId="15"/>
  </si>
  <si>
    <t>送信者が複数ある</t>
    <rPh sb="0" eb="3">
      <t>ソウシンシャ</t>
    </rPh>
    <rPh sb="4" eb="6">
      <t>フクスウ</t>
    </rPh>
    <phoneticPr fontId="15"/>
  </si>
  <si>
    <t>まだ、この生成ツールが対応していない。最初に見つかった奴を送信者にする</t>
    <rPh sb="5" eb="7">
      <t>セイセイ</t>
    </rPh>
    <rPh sb="11" eb="13">
      <t>タイオウ</t>
    </rPh>
    <rPh sb="19" eb="21">
      <t>サイショ</t>
    </rPh>
    <rPh sb="22" eb="23">
      <t>ミ</t>
    </rPh>
    <rPh sb="27" eb="28">
      <t>ヤツ</t>
    </rPh>
    <rPh sb="29" eb="32">
      <t>ソウシンシャ</t>
    </rPh>
    <phoneticPr fontId="15"/>
  </si>
  <si>
    <t>MatrixMultiTransceivers</t>
    <phoneticPr fontId="15"/>
  </si>
  <si>
    <t>送受信者名が入力されていない</t>
    <rPh sb="0" eb="3">
      <t>ソウジュシン</t>
    </rPh>
    <rPh sb="3" eb="4">
      <t>シャ</t>
    </rPh>
    <rPh sb="4" eb="5">
      <t>メイ</t>
    </rPh>
    <rPh sb="6" eb="8">
      <t>ニュウリョク</t>
    </rPh>
    <phoneticPr fontId="15"/>
  </si>
  <si>
    <t>NodeNameEmpty</t>
    <phoneticPr fontId="15"/>
  </si>
  <si>
    <t>デフォルト値(相手無し)として処理</t>
    <rPh sb="5" eb="6">
      <t>アタイ</t>
    </rPh>
    <rPh sb="7" eb="9">
      <t>アイテ</t>
    </rPh>
    <rPh sb="9" eb="10">
      <t>ナ</t>
    </rPh>
    <rPh sb="15" eb="17">
      <t>ショリ</t>
    </rPh>
    <phoneticPr fontId="15"/>
  </si>
  <si>
    <t>送受信者名の構文エラー</t>
    <rPh sb="6" eb="8">
      <t>コウブン</t>
    </rPh>
    <phoneticPr fontId="15"/>
  </si>
  <si>
    <t>NodeNameInvalid</t>
    <phoneticPr fontId="15"/>
  </si>
  <si>
    <t>送受信者名が半角32文字を超えている</t>
    <rPh sb="6" eb="8">
      <t>ハンカク</t>
    </rPh>
    <rPh sb="10" eb="12">
      <t>モジ</t>
    </rPh>
    <rPh sb="13" eb="14">
      <t>コ</t>
    </rPh>
    <phoneticPr fontId="15"/>
  </si>
  <si>
    <t>NodeNameTooLong</t>
    <phoneticPr fontId="15"/>
  </si>
  <si>
    <t>送受信者名が半角英字または_（アンダーバー）で始まっていない</t>
    <rPh sb="6" eb="8">
      <t>ハンカク</t>
    </rPh>
    <rPh sb="8" eb="10">
      <t>エイジ</t>
    </rPh>
    <rPh sb="23" eb="24">
      <t>ハジ</t>
    </rPh>
    <phoneticPr fontId="15"/>
  </si>
  <si>
    <t>NodeNameFormatError</t>
    <phoneticPr fontId="15"/>
  </si>
  <si>
    <t>送受信者名に半角英数字_（アンダーバー）以外が含まれる</t>
    <phoneticPr fontId="15"/>
  </si>
  <si>
    <t>NodeNameFormatError2</t>
    <phoneticPr fontId="15"/>
  </si>
  <si>
    <t>送受信者名が重複している</t>
    <rPh sb="6" eb="8">
      <t>チョウフク</t>
    </rPh>
    <phoneticPr fontId="15"/>
  </si>
  <si>
    <t>NodeNameConflict</t>
    <phoneticPr fontId="15"/>
  </si>
  <si>
    <t>IDを10進数で識別しているが、それで良いか？</t>
    <rPh sb="5" eb="7">
      <t>シンスウ</t>
    </rPh>
    <rPh sb="8" eb="10">
      <t>シキベツ</t>
    </rPh>
    <rPh sb="19" eb="20">
      <t>ヨ</t>
    </rPh>
    <phoneticPr fontId="15"/>
  </si>
  <si>
    <t>ランク</t>
    <phoneticPr fontId="15"/>
  </si>
  <si>
    <t>凡例</t>
    <rPh sb="0" eb="2">
      <t>ハンレイ</t>
    </rPh>
    <phoneticPr fontId="15"/>
  </si>
  <si>
    <t>ErrorRank.Normal</t>
    <phoneticPr fontId="15"/>
  </si>
  <si>
    <t>情報：おせっかい確認</t>
    <rPh sb="0" eb="2">
      <t>ジョウホウ</t>
    </rPh>
    <phoneticPr fontId="15"/>
  </si>
  <si>
    <t>ErrorRank.Information</t>
    <phoneticPr fontId="15"/>
  </si>
  <si>
    <t>注意：モニター用では問題ないレベル(自動で補完可能)</t>
    <rPh sb="0" eb="2">
      <t>チュウイ</t>
    </rPh>
    <rPh sb="7" eb="8">
      <t>ヨウ</t>
    </rPh>
    <rPh sb="10" eb="12">
      <t>モンダイ</t>
    </rPh>
    <rPh sb="18" eb="20">
      <t>ジドウ</t>
    </rPh>
    <rPh sb="21" eb="23">
      <t>ホカン</t>
    </rPh>
    <rPh sb="23" eb="25">
      <t>カノウ</t>
    </rPh>
    <phoneticPr fontId="15"/>
  </si>
  <si>
    <t>ErrorRank.Caution</t>
    <phoneticPr fontId="15"/>
  </si>
  <si>
    <t>←candbcにデータとして無くても問題ない情報(名称とか送信周期とか)</t>
    <rPh sb="14" eb="15">
      <t>ナ</t>
    </rPh>
    <rPh sb="18" eb="20">
      <t>モンダイ</t>
    </rPh>
    <rPh sb="22" eb="24">
      <t>ジョウホウ</t>
    </rPh>
    <rPh sb="25" eb="27">
      <t>メイショウ</t>
    </rPh>
    <rPh sb="29" eb="31">
      <t>ソウシン</t>
    </rPh>
    <rPh sb="31" eb="33">
      <t>シュウキ</t>
    </rPh>
    <phoneticPr fontId="15"/>
  </si>
  <si>
    <t>警告：モニター用では問題ないレベル（可能性が複数あり、自動で補完できないもの）（dbc生成はできるが、どうかと思うもの）</t>
    <rPh sb="0" eb="2">
      <t>ケイコク</t>
    </rPh>
    <rPh sb="18" eb="21">
      <t>カノウセイ</t>
    </rPh>
    <rPh sb="22" eb="24">
      <t>フクスウ</t>
    </rPh>
    <rPh sb="27" eb="29">
      <t>ジドウ</t>
    </rPh>
    <rPh sb="30" eb="32">
      <t>ホカン</t>
    </rPh>
    <phoneticPr fontId="15"/>
  </si>
  <si>
    <t>ErrorRank.Warning</t>
    <phoneticPr fontId="15"/>
  </si>
  <si>
    <t>エラー：dbc生成に支障をきたすもの（自動補完可能であっても、入力されているデータがダメならエラー）</t>
    <rPh sb="7" eb="9">
      <t>セイセイ</t>
    </rPh>
    <rPh sb="10" eb="12">
      <t>シショウ</t>
    </rPh>
    <rPh sb="19" eb="21">
      <t>ジドウ</t>
    </rPh>
    <rPh sb="21" eb="23">
      <t>ホカン</t>
    </rPh>
    <rPh sb="23" eb="25">
      <t>カノウ</t>
    </rPh>
    <rPh sb="31" eb="33">
      <t>ニュウリョク</t>
    </rPh>
    <phoneticPr fontId="15"/>
  </si>
  <si>
    <t>ErrorRank.Error</t>
    <phoneticPr fontId="15"/>
  </si>
  <si>
    <t>1F00600hx</t>
    <phoneticPr fontId="2"/>
  </si>
  <si>
    <t>1F007A0hx</t>
    <phoneticPr fontId="2"/>
  </si>
  <si>
    <t>1F007A1hx</t>
    <phoneticPr fontId="2"/>
  </si>
  <si>
    <t>CAN_Router</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</si>
</sst>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
  </numFmts>
  <fonts count="36" x14ac:knownFonts="1">
    <font>
      <sz val="11"/>
      <color theme="1"/>
      <name val="ＭＳ ゴシック"/>
      <family val="2"/>
      <charset val="128"/>
      <scheme val="minor"/>
    </font>
    <font>
      <b/>
      <sz val="15"/>
      <color theme="3"/>
      <name val="ＭＳ ゴシック"/>
      <family val="2"/>
      <charset val="128"/>
      <scheme val="minor"/>
    </font>
    <font>
      <sz val="6"/>
      <name val="ＭＳ ゴシック"/>
      <family val="2"/>
      <charset val="128"/>
      <scheme val="minor"/>
    </font>
    <font>
      <sz val="11"/>
      <color theme="1"/>
      <name val="ＭＳ ゴシック"/>
      <family val="3"/>
      <charset val="128"/>
      <scheme val="major"/>
    </font>
    <font>
      <sz val="11"/>
      <color theme="0"/>
      <name val="ＭＳ ゴシック"/>
      <family val="3"/>
      <charset val="128"/>
      <scheme val="major"/>
    </font>
    <font>
      <sz val="36"/>
      <color theme="1"/>
      <name val="ＭＳ ゴシック"/>
      <family val="3"/>
      <charset val="128"/>
      <scheme val="major"/>
    </font>
    <font>
      <sz val="26"/>
      <color theme="1"/>
      <name val="ＭＳ ゴシック"/>
      <family val="3"/>
      <charset val="128"/>
      <scheme val="major"/>
    </font>
    <font>
      <sz val="16"/>
      <color theme="1"/>
      <name val="ＭＳ ゴシック"/>
      <family val="3"/>
      <charset val="128"/>
      <scheme val="major"/>
    </font>
    <font>
      <sz val="6"/>
      <color theme="1"/>
      <name val="ＭＳ ゴシック"/>
      <family val="3"/>
      <charset val="128"/>
      <scheme val="major"/>
    </font>
    <font>
      <sz val="6"/>
      <color theme="0"/>
      <name val="ＭＳ ゴシック"/>
      <family val="3"/>
      <charset val="128"/>
      <scheme val="major"/>
    </font>
    <font>
      <sz val="11"/>
      <name val="ＭＳ ゴシック"/>
      <family val="3"/>
      <charset val="128"/>
      <scheme val="major"/>
    </font>
    <font>
      <sz val="11"/>
      <color theme="1"/>
      <name val="ＭＳ ゴシック"/>
      <family val="3"/>
      <charset val="128"/>
    </font>
    <font>
      <sz val="11"/>
      <name val="ＭＳ ゴシック"/>
      <family val="3"/>
      <charset val="128"/>
    </font>
    <font>
      <sz val="10"/>
      <name val="ＭＳ Ｐゴシック"/>
      <family val="3"/>
      <charset val="128"/>
    </font>
    <font>
      <sz val="10"/>
      <name val="ＭＳ ゴシック"/>
      <family val="3"/>
      <charset val="128"/>
    </font>
    <font>
      <sz val="6"/>
      <name val="ＭＳ Ｐゴシック"/>
      <family val="3"/>
      <charset val="128"/>
    </font>
    <font>
      <sz val="9"/>
      <name val="ＭＳ ゴシック"/>
      <family val="3"/>
      <charset val="128"/>
    </font>
    <font>
      <sz val="11"/>
      <name val="ＭＳ ゴシック"/>
      <family val="2"/>
      <charset val="128"/>
      <scheme val="minor"/>
    </font>
    <font>
      <sz val="11"/>
      <color theme="1"/>
      <name val="ＭＳ ゴシック"/>
      <family val="2"/>
      <charset val="128"/>
      <scheme val="minor"/>
    </font>
    <font>
      <b/>
      <sz val="13"/>
      <color theme="3"/>
      <name val="ＭＳ ゴシック"/>
      <family val="2"/>
      <charset val="128"/>
      <scheme val="minor"/>
    </font>
    <font>
      <b/>
      <sz val="11"/>
      <color theme="3"/>
      <name val="ＭＳ ゴシック"/>
      <family val="2"/>
      <charset val="128"/>
      <scheme val="minor"/>
    </font>
    <font>
      <sz val="11"/>
      <color theme="1"/>
      <name val="ＭＳ ゴシック"/>
      <family val="3"/>
      <charset val="128"/>
      <scheme val="minor"/>
    </font>
    <font>
      <sz val="11"/>
      <color rgb="FFFF66FF"/>
      <name val="ＭＳ ゴシック"/>
      <family val="3"/>
      <charset val="128"/>
      <scheme val="minor"/>
    </font>
    <font>
      <b/>
      <sz val="18"/>
      <color theme="3" tint="-0.24994659260841701"/>
      <name val="ＭＳ ゴシック"/>
      <family val="2"/>
      <charset val="128"/>
      <scheme val="minor"/>
    </font>
    <font>
      <sz val="6"/>
      <name val="ＭＳ ゴシック"/>
      <family val="3"/>
      <charset val="128"/>
      <scheme val="minor"/>
    </font>
    <font>
      <sz val="11"/>
      <color theme="0" tint="-0.499984740745262"/>
      <name val="ＭＳ ゴシック"/>
      <family val="2"/>
      <charset val="128"/>
      <scheme val="minor"/>
    </font>
    <font>
      <sz val="11"/>
      <color theme="0" tint="-4.9989318521683403E-2"/>
      <name val="ＭＳ ゴシック"/>
      <family val="2"/>
      <charset val="128"/>
      <scheme val="minor"/>
    </font>
    <font>
      <sz val="11"/>
      <color theme="0" tint="-4.9989318521683403E-2"/>
      <name val="ＭＳ ゴシック"/>
      <family val="3"/>
      <charset val="128"/>
      <scheme val="minor"/>
    </font>
    <font>
      <b/>
      <sz val="13"/>
      <color theme="3" tint="-0.24994659260841701"/>
      <name val="ＭＳ ゴシック"/>
      <family val="2"/>
      <charset val="128"/>
      <scheme val="minor"/>
    </font>
    <font>
      <sz val="10"/>
      <color rgb="FF806000"/>
      <name val="ＭＳ ゴシック"/>
      <family val="3"/>
      <charset val="128"/>
    </font>
    <font>
      <sz val="10"/>
      <color rgb="FF806000"/>
      <name val="ＭＳ Ｐゴシック"/>
      <family val="3"/>
      <charset val="128"/>
    </font>
    <font>
      <sz val="11"/>
      <color theme="7" tint="-0.499984740745262"/>
      <name val="ＭＳ ゴシック"/>
      <family val="3"/>
      <charset val="128"/>
      <scheme val="minor"/>
    </font>
    <font>
      <sz val="10"/>
      <color rgb="FFFF0000"/>
      <name val="ＭＳ Ｐゴシック"/>
      <family val="3"/>
      <charset val="128"/>
    </font>
    <font>
      <sz val="11"/>
      <name val="ＭＳ ゴシック"/>
      <family val="3"/>
      <charset val="128"/>
      <scheme val="minor"/>
    </font>
    <font>
      <b/>
      <sz val="11"/>
      <name val="ＭＳ Ｐゴシック"/>
      <family val="3"/>
      <charset val="128"/>
    </font>
    <font>
      <strike/>
      <sz val="11"/>
      <name val="ＭＳ Ｐゴシック"/>
      <family val="3"/>
      <charset val="128"/>
    </font>
  </fonts>
  <fills count="18">
    <fill>
      <patternFill patternType="none"/>
    </fill>
    <fill>
      <patternFill patternType="gray125"/>
    </fill>
    <fill>
      <patternFill patternType="solid">
        <fgColor theme="9" tint="0.59999389629810485"/>
        <bgColor indexed="64"/>
      </patternFill>
    </fill>
    <fill>
      <patternFill patternType="solid">
        <fgColor theme="7" tint="0.79998168889431442"/>
        <bgColor indexed="64"/>
      </patternFill>
    </fill>
    <fill>
      <patternFill patternType="solid">
        <fgColor indexed="9"/>
        <bgColor indexed="64"/>
      </patternFill>
    </fill>
    <fill>
      <patternFill patternType="solid">
        <fgColor theme="0"/>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rgb="FFF8AEEC"/>
        <bgColor indexed="64"/>
      </patternFill>
    </fill>
    <fill>
      <patternFill patternType="solid">
        <fgColor theme="7"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AEF4F8"/>
        <bgColor indexed="64"/>
      </patternFill>
    </fill>
    <fill>
      <patternFill patternType="solid">
        <fgColor indexed="2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tint="-0.249977111117893"/>
        <bgColor indexed="64"/>
      </patternFill>
    </fill>
  </fills>
  <borders count="52">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top/>
      <bottom style="medium">
        <color indexed="64"/>
      </bottom>
      <diagonal/>
    </border>
    <border>
      <left/>
      <right/>
      <top style="thin">
        <color indexed="64"/>
      </top>
      <bottom/>
      <diagonal/>
    </border>
    <border>
      <left style="thin">
        <color indexed="64"/>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top style="thin">
        <color indexed="64"/>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alignment vertical="center"/>
    </xf>
    <xf numFmtId="0" fontId="1" fillId="0" borderId="1" applyNumberFormat="0" applyFill="0" applyAlignment="0" applyProtection="0">
      <alignment vertical="center"/>
    </xf>
    <xf numFmtId="0" fontId="18" fillId="0" borderId="0">
      <alignment vertical="center"/>
    </xf>
    <xf numFmtId="0" fontId="19" fillId="0" borderId="46" applyNumberFormat="0" applyFill="0" applyAlignment="0" applyProtection="0">
      <alignment vertical="center"/>
    </xf>
    <xf numFmtId="0" fontId="20" fillId="0" borderId="47" applyNumberFormat="0" applyFill="0" applyAlignment="0" applyProtection="0">
      <alignment vertical="center"/>
    </xf>
    <xf numFmtId="49" fontId="18" fillId="0" borderId="0">
      <alignment vertical="center"/>
    </xf>
    <xf numFmtId="0" fontId="18" fillId="0" borderId="0">
      <alignment vertical="center"/>
    </xf>
    <xf numFmtId="0" fontId="23" fillId="0" borderId="1" applyNumberFormat="0" applyFill="0" applyAlignment="0" applyProtection="0">
      <alignment vertical="center"/>
    </xf>
    <xf numFmtId="0" fontId="28" fillId="0" borderId="46" applyNumberFormat="0" applyFill="0" applyAlignment="0" applyProtection="0">
      <alignment vertical="center"/>
    </xf>
    <xf numFmtId="0" fontId="33" fillId="0" borderId="0">
      <alignment vertical="center"/>
    </xf>
  </cellStyleXfs>
  <cellXfs count="262">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left" vertical="top" wrapText="1"/>
    </xf>
    <xf numFmtId="0" fontId="7" fillId="0" borderId="0" xfId="0" applyFont="1" applyAlignment="1">
      <alignment vertical="center" wrapText="1"/>
    </xf>
    <xf numFmtId="49" fontId="8" fillId="0" borderId="0" xfId="0" applyNumberFormat="1" applyFont="1">
      <alignment vertical="center"/>
    </xf>
    <xf numFmtId="49" fontId="9" fillId="0" borderId="0" xfId="0" applyNumberFormat="1" applyFont="1">
      <alignment vertical="center"/>
    </xf>
    <xf numFmtId="49" fontId="3" fillId="0" borderId="0" xfId="0" applyNumberFormat="1" applyFont="1">
      <alignment vertical="center"/>
    </xf>
    <xf numFmtId="49" fontId="4" fillId="0" borderId="0" xfId="0" applyNumberFormat="1" applyFont="1">
      <alignment vertical="center"/>
    </xf>
    <xf numFmtId="49" fontId="3" fillId="0" borderId="0" xfId="0" applyNumberFormat="1" applyFont="1" applyAlignment="1">
      <alignment horizontal="left" vertical="top" wrapText="1"/>
    </xf>
    <xf numFmtId="49" fontId="0" fillId="0" borderId="0" xfId="0" applyNumberFormat="1">
      <alignment vertical="center"/>
    </xf>
    <xf numFmtId="49" fontId="10" fillId="0" borderId="0" xfId="0" applyNumberFormat="1" applyFont="1">
      <alignment vertical="center"/>
    </xf>
    <xf numFmtId="0" fontId="13" fillId="0" borderId="0" xfId="0" applyFont="1">
      <alignment vertical="center"/>
    </xf>
    <xf numFmtId="0" fontId="13" fillId="0" borderId="0" xfId="0" applyFont="1" applyAlignment="1">
      <alignment vertical="center" wrapText="1"/>
    </xf>
    <xf numFmtId="0" fontId="14" fillId="0" borderId="9"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0" xfId="0" applyFont="1" applyBorder="1" applyAlignment="1">
      <alignment horizontal="center" vertical="center" wrapText="1"/>
    </xf>
    <xf numFmtId="49" fontId="14" fillId="0" borderId="11" xfId="0" applyNumberFormat="1" applyFont="1" applyBorder="1" applyAlignment="1">
      <alignment horizontal="center" vertical="center" wrapText="1"/>
    </xf>
    <xf numFmtId="0" fontId="12" fillId="3" borderId="15" xfId="0" applyFont="1" applyFill="1" applyBorder="1">
      <alignment vertical="center"/>
    </xf>
    <xf numFmtId="0" fontId="12" fillId="3" borderId="15" xfId="0" applyFont="1" applyFill="1" applyBorder="1" applyAlignment="1">
      <alignment horizontal="center" vertical="center"/>
    </xf>
    <xf numFmtId="0" fontId="12" fillId="3" borderId="16" xfId="0" applyFont="1" applyFill="1" applyBorder="1" applyAlignment="1">
      <alignment vertical="center" wrapText="1"/>
    </xf>
    <xf numFmtId="0" fontId="12" fillId="3" borderId="15" xfId="0" applyFont="1" applyFill="1" applyBorder="1" applyAlignment="1">
      <alignment vertical="center" wrapText="1"/>
    </xf>
    <xf numFmtId="0" fontId="14" fillId="3" borderId="17" xfId="0" applyFont="1" applyFill="1" applyBorder="1" applyAlignment="1">
      <alignment horizontal="center" vertical="center"/>
    </xf>
    <xf numFmtId="0" fontId="14" fillId="3" borderId="18" xfId="0" applyFont="1" applyFill="1" applyBorder="1" applyAlignment="1">
      <alignment horizontal="center" vertical="center"/>
    </xf>
    <xf numFmtId="0" fontId="14" fillId="3" borderId="19" xfId="0" applyFont="1" applyFill="1" applyBorder="1">
      <alignment vertical="center"/>
    </xf>
    <xf numFmtId="49" fontId="14" fillId="5" borderId="2" xfId="0" applyNumberFormat="1" applyFont="1" applyFill="1" applyBorder="1" applyAlignment="1">
      <alignment horizontal="right" vertical="center"/>
    </xf>
    <xf numFmtId="0" fontId="14" fillId="5" borderId="2" xfId="0" applyFont="1" applyFill="1" applyBorder="1" applyAlignment="1">
      <alignment horizontal="right" vertical="center"/>
    </xf>
    <xf numFmtId="0" fontId="14" fillId="5" borderId="2" xfId="0" applyFont="1" applyFill="1" applyBorder="1">
      <alignment vertical="center"/>
    </xf>
    <xf numFmtId="0" fontId="14" fillId="5" borderId="2" xfId="0" applyFont="1" applyFill="1" applyBorder="1" applyAlignment="1">
      <alignment horizontal="center" vertical="center"/>
    </xf>
    <xf numFmtId="0" fontId="14" fillId="0" borderId="2"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22" xfId="0" applyFont="1" applyBorder="1">
      <alignment vertical="center"/>
    </xf>
    <xf numFmtId="0" fontId="14" fillId="4" borderId="23" xfId="0" applyFont="1" applyFill="1" applyBorder="1">
      <alignment vertical="center"/>
    </xf>
    <xf numFmtId="0" fontId="14" fillId="4" borderId="24" xfId="0" applyFont="1" applyFill="1" applyBorder="1">
      <alignment vertical="center"/>
    </xf>
    <xf numFmtId="0" fontId="14" fillId="4" borderId="24" xfId="0" applyFont="1" applyFill="1" applyBorder="1" applyAlignment="1">
      <alignment horizontal="center" vertical="center"/>
    </xf>
    <xf numFmtId="0" fontId="14" fillId="4" borderId="25" xfId="0" applyFont="1" applyFill="1" applyBorder="1" applyAlignment="1">
      <alignment horizontal="center" vertical="center"/>
    </xf>
    <xf numFmtId="0" fontId="14" fillId="0" borderId="2" xfId="0" applyFont="1" applyBorder="1" applyAlignment="1">
      <alignment vertical="center" wrapText="1"/>
    </xf>
    <xf numFmtId="0" fontId="14" fillId="3" borderId="17" xfId="0" applyFont="1" applyFill="1" applyBorder="1">
      <alignment vertical="center"/>
    </xf>
    <xf numFmtId="0" fontId="14" fillId="3" borderId="29" xfId="0" applyFont="1" applyFill="1" applyBorder="1">
      <alignment vertical="center"/>
    </xf>
    <xf numFmtId="0" fontId="14" fillId="3" borderId="29" xfId="0" applyFont="1" applyFill="1" applyBorder="1" applyAlignment="1">
      <alignment horizontal="center" vertical="center"/>
    </xf>
    <xf numFmtId="0" fontId="12" fillId="3" borderId="30" xfId="0" applyFont="1" applyFill="1" applyBorder="1">
      <alignment vertical="center"/>
    </xf>
    <xf numFmtId="0" fontId="14" fillId="0" borderId="2" xfId="0" applyFont="1" applyBorder="1">
      <alignment vertical="center"/>
    </xf>
    <xf numFmtId="0" fontId="14" fillId="0" borderId="33" xfId="0" applyFont="1" applyBorder="1" applyAlignment="1">
      <alignment horizontal="center" vertical="center"/>
    </xf>
    <xf numFmtId="0" fontId="14" fillId="0" borderId="33" xfId="0" applyFont="1" applyBorder="1" applyAlignment="1">
      <alignment vertical="center" wrapText="1"/>
    </xf>
    <xf numFmtId="0" fontId="14" fillId="0" borderId="32" xfId="0" applyFont="1" applyBorder="1" applyAlignment="1">
      <alignment horizontal="center" vertical="center"/>
    </xf>
    <xf numFmtId="0" fontId="14" fillId="0" borderId="35" xfId="0" applyFont="1" applyBorder="1" applyAlignment="1">
      <alignment horizontal="center" vertical="center"/>
    </xf>
    <xf numFmtId="0" fontId="14" fillId="0" borderId="36" xfId="0" applyFont="1" applyBorder="1">
      <alignment vertical="center"/>
    </xf>
    <xf numFmtId="49" fontId="1" fillId="0" borderId="1" xfId="1" applyNumberFormat="1" applyAlignment="1">
      <alignment vertical="center"/>
    </xf>
    <xf numFmtId="0" fontId="14" fillId="4" borderId="40" xfId="0" applyFont="1" applyFill="1" applyBorder="1">
      <alignment vertical="center"/>
    </xf>
    <xf numFmtId="0" fontId="14" fillId="4" borderId="31" xfId="0" applyFont="1" applyFill="1" applyBorder="1">
      <alignment vertical="center"/>
    </xf>
    <xf numFmtId="0" fontId="14" fillId="4" borderId="31" xfId="0" applyFont="1" applyFill="1" applyBorder="1" applyAlignment="1">
      <alignment horizontal="center" vertical="center"/>
    </xf>
    <xf numFmtId="0" fontId="14" fillId="4" borderId="12" xfId="0" applyFont="1" applyFill="1" applyBorder="1" applyAlignment="1">
      <alignment horizontal="center" vertical="center"/>
    </xf>
    <xf numFmtId="0" fontId="12" fillId="3" borderId="15" xfId="0" applyFont="1" applyFill="1" applyBorder="1" applyAlignment="1">
      <alignment horizontal="right" vertical="center"/>
    </xf>
    <xf numFmtId="0" fontId="14" fillId="3" borderId="15" xfId="0" applyFont="1" applyFill="1" applyBorder="1" applyAlignment="1">
      <alignment horizontal="right" vertical="center"/>
    </xf>
    <xf numFmtId="0" fontId="17" fillId="0" borderId="0" xfId="0" applyFont="1">
      <alignment vertical="center"/>
    </xf>
    <xf numFmtId="0" fontId="17" fillId="0" borderId="0" xfId="0" applyFont="1" applyAlignment="1">
      <alignment vertical="center" wrapText="1"/>
    </xf>
    <xf numFmtId="0" fontId="14" fillId="5" borderId="33" xfId="0" applyFont="1" applyFill="1" applyBorder="1" applyAlignment="1">
      <alignment horizontal="right" vertical="center"/>
    </xf>
    <xf numFmtId="0" fontId="14" fillId="5" borderId="33" xfId="0" applyFont="1" applyFill="1" applyBorder="1" applyAlignment="1">
      <alignment horizontal="center" vertical="center"/>
    </xf>
    <xf numFmtId="0" fontId="14" fillId="5" borderId="33" xfId="0" applyFont="1" applyFill="1" applyBorder="1" applyAlignment="1">
      <alignment vertical="center" shrinkToFit="1"/>
    </xf>
    <xf numFmtId="0" fontId="14" fillId="5" borderId="33" xfId="0" applyFont="1" applyFill="1" applyBorder="1">
      <alignment vertical="center"/>
    </xf>
    <xf numFmtId="49" fontId="14" fillId="5" borderId="33" xfId="0" applyNumberFormat="1" applyFont="1" applyFill="1" applyBorder="1" applyAlignment="1">
      <alignment horizontal="right" vertical="center"/>
    </xf>
    <xf numFmtId="49" fontId="14" fillId="5" borderId="34" xfId="0" applyNumberFormat="1" applyFont="1" applyFill="1" applyBorder="1" applyAlignment="1">
      <alignment horizontal="right" vertical="center"/>
    </xf>
    <xf numFmtId="49" fontId="14" fillId="5" borderId="32" xfId="0" applyNumberFormat="1" applyFont="1" applyFill="1" applyBorder="1" applyAlignment="1">
      <alignment horizontal="center" vertical="center"/>
    </xf>
    <xf numFmtId="0" fontId="14" fillId="0" borderId="22" xfId="0" applyFont="1" applyBorder="1" applyAlignment="1">
      <alignment vertical="center" wrapText="1"/>
    </xf>
    <xf numFmtId="0" fontId="14" fillId="5" borderId="2" xfId="0" applyFont="1" applyFill="1" applyBorder="1" applyAlignment="1">
      <alignment vertical="center" shrinkToFit="1"/>
    </xf>
    <xf numFmtId="49" fontId="14" fillId="5" borderId="5" xfId="0" applyNumberFormat="1" applyFont="1" applyFill="1" applyBorder="1" applyAlignment="1">
      <alignment horizontal="right" vertical="center"/>
    </xf>
    <xf numFmtId="49" fontId="14" fillId="5" borderId="20" xfId="0" applyNumberFormat="1" applyFont="1" applyFill="1" applyBorder="1" applyAlignment="1">
      <alignment horizontal="center" vertical="center"/>
    </xf>
    <xf numFmtId="0" fontId="12" fillId="3" borderId="19" xfId="0" applyFont="1" applyFill="1" applyBorder="1" applyAlignment="1">
      <alignment vertical="center" wrapText="1"/>
    </xf>
    <xf numFmtId="0" fontId="12" fillId="3" borderId="15" xfId="0" applyFont="1" applyFill="1" applyBorder="1" applyAlignment="1">
      <alignment vertical="center" shrinkToFit="1"/>
    </xf>
    <xf numFmtId="0" fontId="14" fillId="3" borderId="18" xfId="0" quotePrefix="1" applyFont="1" applyFill="1" applyBorder="1" applyAlignment="1">
      <alignment horizontal="center" vertical="center"/>
    </xf>
    <xf numFmtId="0" fontId="17" fillId="0" borderId="25" xfId="0" applyFont="1" applyBorder="1">
      <alignment vertical="center"/>
    </xf>
    <xf numFmtId="0" fontId="14" fillId="0" borderId="4" xfId="0" applyFont="1" applyBorder="1" applyAlignment="1">
      <alignment vertical="center" wrapText="1"/>
    </xf>
    <xf numFmtId="0" fontId="14" fillId="3" borderId="18" xfId="0" quotePrefix="1" applyFont="1" applyFill="1" applyBorder="1" applyAlignment="1">
      <alignment horizontal="center" vertical="center" shrinkToFit="1"/>
    </xf>
    <xf numFmtId="0" fontId="14" fillId="5" borderId="10" xfId="0" applyFont="1" applyFill="1" applyBorder="1" applyAlignment="1">
      <alignment horizontal="center" vertical="center"/>
    </xf>
    <xf numFmtId="0" fontId="14" fillId="5" borderId="9" xfId="0" applyFont="1" applyFill="1" applyBorder="1" applyAlignment="1">
      <alignment horizontal="center" vertical="center"/>
    </xf>
    <xf numFmtId="0" fontId="14" fillId="0" borderId="7" xfId="0" applyFont="1" applyBorder="1" applyAlignment="1">
      <alignment horizontal="center" vertical="center" wrapText="1"/>
    </xf>
    <xf numFmtId="0" fontId="14" fillId="0" borderId="2" xfId="0" applyFont="1" applyBorder="1" applyAlignment="1">
      <alignment vertical="center" shrinkToFit="1"/>
    </xf>
    <xf numFmtId="0" fontId="13" fillId="0" borderId="0" xfId="0" applyFont="1" applyAlignment="1">
      <alignment vertical="center" shrinkToFit="1"/>
    </xf>
    <xf numFmtId="0" fontId="14" fillId="0" borderId="11" xfId="0" applyFont="1" applyBorder="1" applyAlignment="1">
      <alignment horizontal="center" vertical="center" shrinkToFit="1"/>
    </xf>
    <xf numFmtId="0" fontId="14" fillId="4" borderId="24" xfId="0" applyFont="1" applyFill="1" applyBorder="1" applyAlignment="1">
      <alignment vertical="center" shrinkToFit="1"/>
    </xf>
    <xf numFmtId="0" fontId="14" fillId="4" borderId="31" xfId="0" applyFont="1" applyFill="1" applyBorder="1" applyAlignment="1">
      <alignment vertical="center" shrinkToFit="1"/>
    </xf>
    <xf numFmtId="0" fontId="14" fillId="3" borderId="29" xfId="0" applyFont="1" applyFill="1" applyBorder="1" applyAlignment="1">
      <alignment vertical="center" shrinkToFit="1"/>
    </xf>
    <xf numFmtId="0" fontId="17" fillId="0" borderId="0" xfId="0" applyFont="1" applyAlignment="1">
      <alignment vertical="center" shrinkToFit="1"/>
    </xf>
    <xf numFmtId="0" fontId="12" fillId="0" borderId="4" xfId="0" applyFont="1" applyBorder="1">
      <alignment vertical="center"/>
    </xf>
    <xf numFmtId="0" fontId="9" fillId="0" borderId="0" xfId="0" applyFont="1">
      <alignment vertical="center"/>
    </xf>
    <xf numFmtId="0" fontId="8" fillId="0" borderId="0" xfId="0" applyFont="1">
      <alignment vertical="center"/>
    </xf>
    <xf numFmtId="0" fontId="0" fillId="0" borderId="0" xfId="0" applyAlignment="1">
      <alignment vertical="top" wrapText="1"/>
    </xf>
    <xf numFmtId="49" fontId="19" fillId="0" borderId="46" xfId="3" applyNumberFormat="1">
      <alignment vertical="center"/>
    </xf>
    <xf numFmtId="0" fontId="3" fillId="0" borderId="0" xfId="0" applyFont="1" applyAlignment="1">
      <alignment horizontal="left" vertical="center"/>
    </xf>
    <xf numFmtId="49" fontId="20" fillId="0" borderId="47" xfId="4" applyNumberFormat="1">
      <alignment vertical="center"/>
    </xf>
    <xf numFmtId="0" fontId="14" fillId="12" borderId="2" xfId="0" applyFont="1" applyFill="1" applyBorder="1" applyAlignment="1">
      <alignment horizontal="center" vertical="center"/>
    </xf>
    <xf numFmtId="0" fontId="14" fillId="12" borderId="2" xfId="0" applyFont="1" applyFill="1" applyBorder="1" applyAlignment="1">
      <alignment horizontal="right" vertical="center"/>
    </xf>
    <xf numFmtId="0" fontId="14" fillId="12" borderId="2" xfId="0" applyFont="1" applyFill="1" applyBorder="1" applyAlignment="1">
      <alignment vertical="center" wrapText="1"/>
    </xf>
    <xf numFmtId="0" fontId="22" fillId="0" borderId="0" xfId="0" applyFont="1">
      <alignment vertical="center"/>
    </xf>
    <xf numFmtId="0" fontId="8" fillId="0" borderId="0" xfId="5" applyNumberFormat="1" applyFont="1">
      <alignment vertical="center"/>
    </xf>
    <xf numFmtId="0" fontId="9" fillId="0" borderId="0" xfId="5" applyNumberFormat="1" applyFont="1">
      <alignment vertical="center"/>
    </xf>
    <xf numFmtId="0" fontId="18" fillId="0" borderId="0" xfId="6">
      <alignment vertical="center"/>
    </xf>
    <xf numFmtId="0" fontId="23" fillId="0" borderId="1" xfId="7" applyNumberFormat="1">
      <alignment vertical="center"/>
    </xf>
    <xf numFmtId="49" fontId="18" fillId="0" borderId="0" xfId="5">
      <alignment vertical="center"/>
    </xf>
    <xf numFmtId="0" fontId="18" fillId="0" borderId="0" xfId="6" applyAlignment="1">
      <alignment horizontal="left" vertical="top" wrapText="1"/>
    </xf>
    <xf numFmtId="0" fontId="18" fillId="0" borderId="45" xfId="6" applyBorder="1">
      <alignment vertical="center"/>
    </xf>
    <xf numFmtId="49" fontId="18" fillId="0" borderId="0" xfId="5" applyAlignment="1">
      <alignment horizontal="left" vertical="top" wrapText="1"/>
    </xf>
    <xf numFmtId="0" fontId="18" fillId="0" borderId="0" xfId="5" applyNumberFormat="1">
      <alignment vertical="center"/>
    </xf>
    <xf numFmtId="0" fontId="26" fillId="0" borderId="0" xfId="6" applyFont="1" applyAlignment="1">
      <alignment vertical="center" shrinkToFit="1"/>
    </xf>
    <xf numFmtId="0" fontId="27" fillId="0" borderId="0" xfId="6" applyFont="1" applyAlignment="1">
      <alignment vertical="center" shrinkToFit="1"/>
    </xf>
    <xf numFmtId="0" fontId="18" fillId="0" borderId="26" xfId="6" applyBorder="1">
      <alignment vertical="center"/>
    </xf>
    <xf numFmtId="0" fontId="18" fillId="0" borderId="41" xfId="6" applyBorder="1">
      <alignment vertical="center"/>
    </xf>
    <xf numFmtId="0" fontId="18" fillId="0" borderId="37" xfId="6" applyBorder="1">
      <alignment vertical="center"/>
    </xf>
    <xf numFmtId="0" fontId="18" fillId="0" borderId="44" xfId="6" applyBorder="1">
      <alignment vertical="center"/>
    </xf>
    <xf numFmtId="0" fontId="28" fillId="0" borderId="46" xfId="8" applyNumberFormat="1">
      <alignment vertical="center"/>
    </xf>
    <xf numFmtId="49" fontId="18" fillId="0" borderId="0" xfId="5" applyAlignment="1">
      <alignment vertical="top" wrapText="1"/>
    </xf>
    <xf numFmtId="0" fontId="0" fillId="0" borderId="0" xfId="0" applyAlignment="1">
      <alignment horizontal="right" vertical="center"/>
    </xf>
    <xf numFmtId="0" fontId="29" fillId="0" borderId="11" xfId="0" applyFont="1" applyBorder="1" applyAlignment="1">
      <alignment horizontal="center" vertical="center" wrapText="1"/>
    </xf>
    <xf numFmtId="0" fontId="30" fillId="0" borderId="0" xfId="0" applyFont="1">
      <alignment vertical="center"/>
    </xf>
    <xf numFmtId="0" fontId="14" fillId="0" borderId="33" xfId="0" applyFont="1" applyBorder="1" applyAlignment="1">
      <alignment vertical="center" shrinkToFit="1"/>
    </xf>
    <xf numFmtId="0" fontId="14" fillId="12" borderId="2" xfId="0" applyFont="1" applyFill="1" applyBorder="1">
      <alignment vertical="center"/>
    </xf>
    <xf numFmtId="0" fontId="14" fillId="12" borderId="2" xfId="0" applyFont="1" applyFill="1" applyBorder="1" applyAlignment="1">
      <alignment vertical="center" shrinkToFit="1"/>
    </xf>
    <xf numFmtId="0" fontId="14" fillId="0" borderId="48" xfId="0" applyFont="1" applyBorder="1" applyAlignment="1">
      <alignment vertical="center" wrapText="1"/>
    </xf>
    <xf numFmtId="0" fontId="32" fillId="0" borderId="0" xfId="0" applyFont="1">
      <alignment vertical="center"/>
    </xf>
    <xf numFmtId="0" fontId="14" fillId="0" borderId="4" xfId="0" applyFont="1" applyBorder="1" applyAlignment="1">
      <alignment horizontal="center" vertical="center"/>
    </xf>
    <xf numFmtId="0" fontId="14" fillId="3" borderId="15" xfId="0" applyFont="1" applyFill="1" applyBorder="1" applyAlignment="1">
      <alignment horizontal="center" vertical="center"/>
    </xf>
    <xf numFmtId="0" fontId="14" fillId="0" borderId="48" xfId="0" applyFont="1" applyBorder="1" applyAlignment="1">
      <alignment horizontal="center" vertical="center"/>
    </xf>
    <xf numFmtId="0" fontId="13" fillId="12" borderId="0" xfId="0" applyFont="1" applyFill="1">
      <alignment vertical="center"/>
    </xf>
    <xf numFmtId="0" fontId="14" fillId="12" borderId="11" xfId="0" applyFont="1" applyFill="1" applyBorder="1" applyAlignment="1">
      <alignment horizontal="center" vertical="center" wrapText="1"/>
    </xf>
    <xf numFmtId="0" fontId="12" fillId="12" borderId="15" xfId="0" applyFont="1" applyFill="1" applyBorder="1" applyAlignment="1">
      <alignment vertical="center" shrinkToFit="1"/>
    </xf>
    <xf numFmtId="0" fontId="14" fillId="12" borderId="33" xfId="0" applyFont="1" applyFill="1" applyBorder="1" applyAlignment="1">
      <alignment vertical="center" shrinkToFit="1"/>
    </xf>
    <xf numFmtId="0" fontId="17" fillId="12" borderId="0" xfId="0" applyFont="1" applyFill="1">
      <alignment vertical="center"/>
    </xf>
    <xf numFmtId="0" fontId="14" fillId="5" borderId="7" xfId="0" applyFont="1" applyFill="1" applyBorder="1" applyAlignment="1">
      <alignment horizontal="center" vertical="center"/>
    </xf>
    <xf numFmtId="0" fontId="14" fillId="0" borderId="33" xfId="0" applyFont="1" applyBorder="1">
      <alignment vertical="center"/>
    </xf>
    <xf numFmtId="0" fontId="14" fillId="12" borderId="22" xfId="0" applyFont="1" applyFill="1" applyBorder="1" applyAlignment="1">
      <alignment vertical="center" wrapText="1"/>
    </xf>
    <xf numFmtId="0" fontId="33" fillId="14" borderId="2" xfId="9" applyFill="1" applyBorder="1" applyAlignment="1">
      <alignment horizontal="center" vertical="center"/>
    </xf>
    <xf numFmtId="0" fontId="33" fillId="14" borderId="2" xfId="9" applyFill="1" applyBorder="1" applyAlignment="1">
      <alignment horizontal="center" vertical="center" wrapText="1"/>
    </xf>
    <xf numFmtId="0" fontId="33" fillId="14" borderId="2" xfId="9" applyFill="1" applyBorder="1" applyAlignment="1">
      <alignment horizontal="center" vertical="center" shrinkToFit="1"/>
    </xf>
    <xf numFmtId="0" fontId="33" fillId="0" borderId="0" xfId="9">
      <alignment vertical="center"/>
    </xf>
    <xf numFmtId="0" fontId="33" fillId="0" borderId="2" xfId="9" applyBorder="1" applyAlignment="1">
      <alignment horizontal="center" vertical="center"/>
    </xf>
    <xf numFmtId="0" fontId="33" fillId="0" borderId="3" xfId="9" applyBorder="1" applyAlignment="1">
      <alignment horizontal="right" vertical="center"/>
    </xf>
    <xf numFmtId="0" fontId="33" fillId="0" borderId="5" xfId="9" applyBorder="1" applyAlignment="1">
      <alignment horizontal="left" vertical="center"/>
    </xf>
    <xf numFmtId="0" fontId="33" fillId="0" borderId="2" xfId="9" applyBorder="1" applyAlignment="1">
      <alignment vertical="center" wrapText="1"/>
    </xf>
    <xf numFmtId="0" fontId="33" fillId="0" borderId="2" xfId="9" applyBorder="1">
      <alignment vertical="center"/>
    </xf>
    <xf numFmtId="0" fontId="33" fillId="0" borderId="2" xfId="9" applyBorder="1" applyAlignment="1">
      <alignment vertical="center" shrinkToFit="1"/>
    </xf>
    <xf numFmtId="0" fontId="33" fillId="0" borderId="37" xfId="9" applyBorder="1">
      <alignment vertical="center"/>
    </xf>
    <xf numFmtId="0" fontId="33" fillId="0" borderId="39" xfId="9" applyBorder="1">
      <alignment vertical="center"/>
    </xf>
    <xf numFmtId="0" fontId="33" fillId="0" borderId="38" xfId="9" applyBorder="1">
      <alignment vertical="center"/>
    </xf>
    <xf numFmtId="0" fontId="33" fillId="15" borderId="2" xfId="9" applyFill="1" applyBorder="1" applyAlignment="1">
      <alignment vertical="center" wrapText="1"/>
    </xf>
    <xf numFmtId="0" fontId="33" fillId="15" borderId="2" xfId="9" applyFill="1" applyBorder="1">
      <alignment vertical="center"/>
    </xf>
    <xf numFmtId="0" fontId="34" fillId="15" borderId="2" xfId="9" applyFont="1" applyFill="1" applyBorder="1">
      <alignment vertical="center"/>
    </xf>
    <xf numFmtId="0" fontId="33" fillId="16" borderId="2" xfId="9" applyFill="1" applyBorder="1" applyAlignment="1">
      <alignment vertical="center" wrapText="1"/>
    </xf>
    <xf numFmtId="0" fontId="33" fillId="16" borderId="2" xfId="9" applyFill="1" applyBorder="1">
      <alignment vertical="center"/>
    </xf>
    <xf numFmtId="0" fontId="33" fillId="16" borderId="2" xfId="9" applyFill="1" applyBorder="1" applyAlignment="1">
      <alignment vertical="center" shrinkToFit="1"/>
    </xf>
    <xf numFmtId="0" fontId="33" fillId="15" borderId="2" xfId="9" applyFill="1" applyBorder="1" applyAlignment="1">
      <alignment vertical="center" shrinkToFit="1"/>
    </xf>
    <xf numFmtId="0" fontId="33" fillId="16" borderId="2" xfId="9" quotePrefix="1" applyFill="1" applyBorder="1" applyAlignment="1">
      <alignment vertical="center" wrapText="1"/>
    </xf>
    <xf numFmtId="0" fontId="33" fillId="15" borderId="2" xfId="9" quotePrefix="1" applyFill="1" applyBorder="1" applyAlignment="1">
      <alignment vertical="center" wrapText="1"/>
    </xf>
    <xf numFmtId="0" fontId="35" fillId="17" borderId="2" xfId="9" applyFont="1" applyFill="1" applyBorder="1" applyAlignment="1">
      <alignment vertical="center" wrapText="1"/>
    </xf>
    <xf numFmtId="0" fontId="35" fillId="17" borderId="2" xfId="9" applyFont="1" applyFill="1" applyBorder="1">
      <alignment vertical="center"/>
    </xf>
    <xf numFmtId="0" fontId="35" fillId="17" borderId="2" xfId="9" applyFont="1" applyFill="1" applyBorder="1" applyAlignment="1">
      <alignment vertical="center" shrinkToFit="1"/>
    </xf>
    <xf numFmtId="0" fontId="33" fillId="0" borderId="0" xfId="9" applyAlignment="1">
      <alignment vertical="center" wrapText="1"/>
    </xf>
    <xf numFmtId="0" fontId="33" fillId="0" borderId="0" xfId="9" applyAlignment="1">
      <alignment horizontal="center" vertical="center"/>
    </xf>
    <xf numFmtId="177" fontId="33" fillId="0" borderId="0" xfId="9" applyNumberFormat="1">
      <alignment vertical="center"/>
    </xf>
    <xf numFmtId="11" fontId="33" fillId="0" borderId="0" xfId="9" applyNumberFormat="1" applyAlignment="1">
      <alignment vertical="center" wrapText="1"/>
    </xf>
    <xf numFmtId="0" fontId="33" fillId="12" borderId="2" xfId="9" applyFill="1" applyBorder="1">
      <alignment vertical="center"/>
    </xf>
    <xf numFmtId="0" fontId="5" fillId="0" borderId="0" xfId="0" applyFont="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right" vertical="center" wrapText="1"/>
    </xf>
    <xf numFmtId="0" fontId="11" fillId="11" borderId="2" xfId="0" applyFont="1" applyFill="1" applyBorder="1" applyAlignment="1">
      <alignment horizontal="center" vertical="center"/>
    </xf>
    <xf numFmtId="176" fontId="12" fillId="0" borderId="2" xfId="0" applyNumberFormat="1" applyFont="1" applyBorder="1">
      <alignment vertical="center"/>
    </xf>
    <xf numFmtId="0" fontId="11" fillId="11" borderId="3" xfId="0" applyFont="1" applyFill="1" applyBorder="1" applyAlignment="1">
      <alignment horizontal="center" vertical="center"/>
    </xf>
    <xf numFmtId="0" fontId="11" fillId="11" borderId="4" xfId="0" applyFont="1" applyFill="1" applyBorder="1" applyAlignment="1">
      <alignment horizontal="center" vertical="center"/>
    </xf>
    <xf numFmtId="0" fontId="11" fillId="11" borderId="5" xfId="0" applyFont="1" applyFill="1" applyBorder="1" applyAlignment="1">
      <alignment horizontal="center" vertical="center"/>
    </xf>
    <xf numFmtId="49" fontId="10" fillId="0" borderId="2" xfId="0" applyNumberFormat="1" applyFont="1" applyBorder="1" applyAlignment="1">
      <alignment horizontal="left" vertical="center" shrinkToFit="1"/>
    </xf>
    <xf numFmtId="176" fontId="12" fillId="0" borderId="3" xfId="0" applyNumberFormat="1" applyFont="1" applyBorder="1" applyAlignment="1">
      <alignment horizontal="left" vertical="center"/>
    </xf>
    <xf numFmtId="176" fontId="12" fillId="0" borderId="4" xfId="0" applyNumberFormat="1" applyFont="1" applyBorder="1" applyAlignment="1">
      <alignment horizontal="left" vertical="center"/>
    </xf>
    <xf numFmtId="176" fontId="12" fillId="0" borderId="5" xfId="0" applyNumberFormat="1" applyFont="1" applyBorder="1" applyAlignment="1">
      <alignment horizontal="left" vertical="center"/>
    </xf>
    <xf numFmtId="0" fontId="12" fillId="0" borderId="4" xfId="0" applyFont="1" applyBorder="1">
      <alignment vertical="center"/>
    </xf>
    <xf numFmtId="0" fontId="12" fillId="0" borderId="5" xfId="0" applyFont="1" applyBorder="1">
      <alignment vertical="center"/>
    </xf>
    <xf numFmtId="0" fontId="11" fillId="11" borderId="2" xfId="2" applyFont="1" applyFill="1" applyBorder="1" applyAlignment="1">
      <alignment horizontal="center" vertical="center"/>
    </xf>
    <xf numFmtId="0" fontId="31" fillId="0" borderId="2" xfId="0" applyFont="1" applyBorder="1">
      <alignment vertical="center"/>
    </xf>
    <xf numFmtId="0" fontId="0" fillId="0" borderId="2" xfId="0" applyBorder="1">
      <alignment vertical="center"/>
    </xf>
    <xf numFmtId="0" fontId="21" fillId="0" borderId="2" xfId="0" applyFont="1" applyBorder="1">
      <alignment vertical="center"/>
    </xf>
    <xf numFmtId="0" fontId="0" fillId="2" borderId="2" xfId="0" applyFill="1" applyBorder="1" applyAlignment="1">
      <alignment horizontal="center" vertical="center"/>
    </xf>
    <xf numFmtId="0" fontId="0" fillId="0" borderId="0" xfId="0" applyAlignment="1">
      <alignment horizontal="left" vertical="top" wrapText="1"/>
    </xf>
    <xf numFmtId="0" fontId="3" fillId="0" borderId="0" xfId="0" applyFont="1" applyAlignment="1">
      <alignment horizontal="left" vertical="top" wrapText="1"/>
    </xf>
    <xf numFmtId="0" fontId="3" fillId="10" borderId="0" xfId="0" applyFont="1" applyFill="1" applyAlignment="1">
      <alignment horizontal="left" vertical="top" wrapText="1"/>
    </xf>
    <xf numFmtId="0" fontId="21" fillId="0" borderId="3" xfId="0" applyFont="1" applyBorder="1">
      <alignment vertical="center"/>
    </xf>
    <xf numFmtId="0" fontId="21" fillId="0" borderId="4" xfId="0" applyFont="1" applyBorder="1">
      <alignment vertical="center"/>
    </xf>
    <xf numFmtId="0" fontId="21" fillId="0" borderId="5" xfId="0" applyFont="1" applyBorder="1">
      <alignment vertical="center"/>
    </xf>
    <xf numFmtId="0" fontId="31" fillId="0" borderId="3" xfId="0" applyFont="1" applyBorder="1">
      <alignment vertical="center"/>
    </xf>
    <xf numFmtId="0" fontId="31" fillId="0" borderId="4" xfId="0" applyFont="1" applyBorder="1">
      <alignment vertical="center"/>
    </xf>
    <xf numFmtId="0" fontId="31" fillId="0" borderId="5" xfId="0" applyFont="1" applyBorder="1">
      <alignment vertical="center"/>
    </xf>
    <xf numFmtId="0" fontId="0" fillId="0" borderId="3" xfId="0" applyBorder="1">
      <alignment vertical="center"/>
    </xf>
    <xf numFmtId="0" fontId="0" fillId="10" borderId="2" xfId="0" applyFill="1" applyBorder="1">
      <alignment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13" xfId="0" applyFont="1" applyBorder="1" applyAlignment="1">
      <alignment horizontal="center" vertical="center" shrinkToFit="1"/>
    </xf>
    <xf numFmtId="0" fontId="14" fillId="0" borderId="49" xfId="0" applyFont="1" applyBorder="1" applyAlignment="1">
      <alignment horizontal="center" vertical="center" shrinkToFit="1"/>
    </xf>
    <xf numFmtId="0" fontId="14" fillId="0" borderId="14" xfId="0" applyFont="1" applyBorder="1" applyAlignment="1">
      <alignment horizontal="center" vertical="center" shrinkToFit="1"/>
    </xf>
    <xf numFmtId="0" fontId="14" fillId="0" borderId="27" xfId="0" applyFont="1" applyBorder="1" applyAlignment="1">
      <alignment horizontal="center" vertical="center" wrapText="1" shrinkToFit="1"/>
    </xf>
    <xf numFmtId="0" fontId="14" fillId="0" borderId="28" xfId="0" applyFont="1" applyBorder="1" applyAlignment="1">
      <alignment horizontal="center" vertical="center" wrapText="1" shrinkToFit="1"/>
    </xf>
    <xf numFmtId="0" fontId="33" fillId="0" borderId="2" xfId="9" applyBorder="1" applyAlignment="1">
      <alignment horizontal="center" vertical="center"/>
    </xf>
    <xf numFmtId="0" fontId="33" fillId="0" borderId="3" xfId="9" applyBorder="1" applyAlignment="1">
      <alignment horizontal="left" vertical="center"/>
    </xf>
    <xf numFmtId="0" fontId="33" fillId="0" borderId="5" xfId="9" applyBorder="1" applyAlignment="1">
      <alignment horizontal="left" vertical="center"/>
    </xf>
    <xf numFmtId="0" fontId="33" fillId="14" borderId="3" xfId="9" applyFill="1" applyBorder="1" applyAlignment="1">
      <alignment horizontal="center" vertical="center"/>
    </xf>
    <xf numFmtId="0" fontId="33" fillId="14" borderId="5" xfId="9" applyFill="1" applyBorder="1" applyAlignment="1">
      <alignment horizontal="center" vertical="center"/>
    </xf>
    <xf numFmtId="0" fontId="33" fillId="0" borderId="37" xfId="9" applyBorder="1">
      <alignment vertical="center"/>
    </xf>
    <xf numFmtId="0" fontId="33" fillId="0" borderId="39" xfId="9" applyBorder="1">
      <alignment vertical="center"/>
    </xf>
    <xf numFmtId="0" fontId="33" fillId="0" borderId="38" xfId="9" applyBorder="1">
      <alignment vertical="center"/>
    </xf>
    <xf numFmtId="0" fontId="33" fillId="0" borderId="50" xfId="9" applyBorder="1" applyAlignment="1">
      <alignment horizontal="center" vertical="center"/>
    </xf>
    <xf numFmtId="0" fontId="33" fillId="0" borderId="24" xfId="9" applyBorder="1" applyAlignment="1">
      <alignment horizontal="center" vertical="center"/>
    </xf>
    <xf numFmtId="0" fontId="33" fillId="0" borderId="51" xfId="9" applyBorder="1" applyAlignment="1">
      <alignment horizontal="center" vertical="center"/>
    </xf>
    <xf numFmtId="0" fontId="33" fillId="0" borderId="2" xfId="9" applyBorder="1" applyAlignment="1">
      <alignment horizontal="center" vertical="center" wrapText="1"/>
    </xf>
    <xf numFmtId="0" fontId="33" fillId="14" borderId="2" xfId="9" applyFill="1" applyBorder="1" applyAlignment="1">
      <alignment horizontal="center" vertical="center"/>
    </xf>
    <xf numFmtId="0" fontId="25" fillId="0" borderId="2" xfId="6" applyFont="1" applyBorder="1" applyAlignment="1">
      <alignment horizontal="center" vertical="top"/>
    </xf>
    <xf numFmtId="0" fontId="18" fillId="0" borderId="45" xfId="6" applyBorder="1">
      <alignment vertical="center"/>
    </xf>
    <xf numFmtId="0" fontId="18" fillId="0" borderId="38" xfId="6" applyBorder="1">
      <alignment vertical="center"/>
    </xf>
    <xf numFmtId="49" fontId="18" fillId="0" borderId="0" xfId="5" applyAlignment="1">
      <alignment horizontal="left" vertical="top" wrapText="1"/>
    </xf>
    <xf numFmtId="0" fontId="18" fillId="11" borderId="2" xfId="6" applyFill="1" applyBorder="1" applyAlignment="1">
      <alignment horizontal="center" vertical="center"/>
    </xf>
    <xf numFmtId="0" fontId="25" fillId="9" borderId="2" xfId="6" applyFont="1" applyFill="1" applyBorder="1" applyAlignment="1">
      <alignment horizontal="center" vertical="top"/>
    </xf>
    <xf numFmtId="0" fontId="25" fillId="13" borderId="2" xfId="6" applyFont="1" applyFill="1" applyBorder="1" applyAlignment="1">
      <alignment horizontal="center" vertical="top"/>
    </xf>
    <xf numFmtId="0" fontId="25" fillId="7" borderId="2" xfId="6" applyFont="1" applyFill="1" applyBorder="1" applyAlignment="1">
      <alignment horizontal="center" vertical="top"/>
    </xf>
    <xf numFmtId="0" fontId="18" fillId="11" borderId="2" xfId="6" applyFill="1" applyBorder="1" applyAlignment="1">
      <alignment horizontal="center" vertical="center" textRotation="90"/>
    </xf>
    <xf numFmtId="0" fontId="25" fillId="8" borderId="2" xfId="6" applyFont="1" applyFill="1" applyBorder="1" applyAlignment="1">
      <alignment horizontal="center" vertical="top"/>
    </xf>
    <xf numFmtId="0" fontId="25" fillId="6" borderId="2" xfId="6" applyFont="1" applyFill="1" applyBorder="1" applyAlignment="1">
      <alignment horizontal="center" vertical="top"/>
    </xf>
    <xf numFmtId="0" fontId="0" fillId="0" borderId="45" xfId="6" applyFont="1" applyBorder="1" applyAlignment="1">
      <alignment horizontal="center" vertical="center"/>
    </xf>
    <xf numFmtId="0" fontId="18" fillId="0" borderId="45" xfId="6" applyBorder="1" applyAlignment="1">
      <alignment horizontal="center" vertical="center"/>
    </xf>
    <xf numFmtId="0" fontId="18" fillId="11" borderId="43" xfId="6" applyFill="1" applyBorder="1" applyAlignment="1">
      <alignment horizontal="center" vertical="center"/>
    </xf>
    <xf numFmtId="0" fontId="21" fillId="0" borderId="2" xfId="6" applyFont="1" applyBorder="1" applyAlignment="1">
      <alignment horizontal="right" vertical="center"/>
    </xf>
    <xf numFmtId="0" fontId="21" fillId="9" borderId="2" xfId="6" applyFont="1" applyFill="1" applyBorder="1" applyAlignment="1">
      <alignment horizontal="center" vertical="center"/>
    </xf>
    <xf numFmtId="0" fontId="21" fillId="0" borderId="2" xfId="6" quotePrefix="1" applyFont="1" applyBorder="1" applyAlignment="1">
      <alignment horizontal="right" vertical="center"/>
    </xf>
    <xf numFmtId="0" fontId="12" fillId="5" borderId="3" xfId="5" applyNumberFormat="1" applyFont="1" applyFill="1" applyBorder="1" applyAlignment="1">
      <alignment horizontal="right" vertical="center"/>
    </xf>
    <xf numFmtId="0" fontId="12" fillId="5" borderId="4" xfId="5" applyNumberFormat="1" applyFont="1" applyFill="1" applyBorder="1" applyAlignment="1">
      <alignment horizontal="right" vertical="center"/>
    </xf>
    <xf numFmtId="0" fontId="12" fillId="5" borderId="5" xfId="5" applyNumberFormat="1" applyFont="1" applyFill="1" applyBorder="1" applyAlignment="1">
      <alignment horizontal="right" vertical="center"/>
    </xf>
    <xf numFmtId="0" fontId="21" fillId="13" borderId="2" xfId="6" applyFont="1" applyFill="1" applyBorder="1" applyAlignment="1">
      <alignment horizontal="center" vertical="center"/>
    </xf>
    <xf numFmtId="0" fontId="21" fillId="7" borderId="2" xfId="6" applyFont="1" applyFill="1" applyBorder="1" applyAlignment="1">
      <alignment horizontal="center" vertical="center"/>
    </xf>
    <xf numFmtId="0" fontId="21" fillId="0" borderId="3" xfId="6" quotePrefix="1" applyFont="1" applyBorder="1" applyAlignment="1">
      <alignment horizontal="center" vertical="center"/>
    </xf>
    <xf numFmtId="0" fontId="21" fillId="0" borderId="4" xfId="6" quotePrefix="1" applyFont="1" applyBorder="1" applyAlignment="1">
      <alignment horizontal="center" vertical="center"/>
    </xf>
    <xf numFmtId="0" fontId="21" fillId="0" borderId="5" xfId="6" quotePrefix="1" applyFont="1" applyBorder="1" applyAlignment="1">
      <alignment horizontal="center" vertical="center"/>
    </xf>
    <xf numFmtId="0" fontId="21" fillId="8" borderId="2" xfId="6" applyFont="1" applyFill="1" applyBorder="1" applyAlignment="1">
      <alignment horizontal="center" vertical="center"/>
    </xf>
    <xf numFmtId="0" fontId="21" fillId="6" borderId="2" xfId="6" applyFont="1" applyFill="1" applyBorder="1" applyAlignment="1">
      <alignment horizontal="center" vertical="center"/>
    </xf>
    <xf numFmtId="0" fontId="21" fillId="11" borderId="2" xfId="6" applyFont="1" applyFill="1" applyBorder="1" applyAlignment="1">
      <alignment horizontal="center" vertical="center"/>
    </xf>
    <xf numFmtId="0" fontId="21" fillId="11" borderId="3" xfId="6" applyFont="1" applyFill="1" applyBorder="1" applyAlignment="1">
      <alignment horizontal="center" vertical="center" shrinkToFit="1"/>
    </xf>
    <xf numFmtId="0" fontId="21" fillId="11" borderId="4" xfId="6" applyFont="1" applyFill="1" applyBorder="1" applyAlignment="1">
      <alignment horizontal="center" vertical="center" shrinkToFit="1"/>
    </xf>
    <xf numFmtId="0" fontId="21" fillId="11" borderId="5" xfId="6" applyFont="1" applyFill="1" applyBorder="1" applyAlignment="1">
      <alignment horizontal="center" vertical="center" shrinkToFit="1"/>
    </xf>
    <xf numFmtId="0" fontId="21" fillId="11" borderId="2" xfId="6" applyFont="1" applyFill="1" applyBorder="1" applyAlignment="1">
      <alignment horizontal="center" vertical="center" wrapText="1"/>
    </xf>
    <xf numFmtId="0" fontId="21" fillId="11" borderId="2" xfId="6" applyFont="1" applyFill="1" applyBorder="1" applyAlignment="1">
      <alignment horizontal="center" vertical="center" shrinkToFit="1"/>
    </xf>
    <xf numFmtId="0" fontId="0" fillId="0" borderId="0" xfId="6" applyFont="1" applyAlignment="1">
      <alignment horizontal="left" vertical="top" wrapText="1"/>
    </xf>
    <xf numFmtId="0" fontId="18" fillId="0" borderId="0" xfId="6" applyAlignment="1">
      <alignment horizontal="left" vertical="top" wrapText="1"/>
    </xf>
    <xf numFmtId="0" fontId="0" fillId="0" borderId="0" xfId="6" applyFont="1" applyAlignment="1">
      <alignment horizontal="center" vertical="center"/>
    </xf>
    <xf numFmtId="0" fontId="12" fillId="5" borderId="3" xfId="5" applyNumberFormat="1" applyFont="1" applyFill="1" applyBorder="1" applyAlignment="1">
      <alignment horizontal="right" vertical="center" shrinkToFit="1"/>
    </xf>
    <xf numFmtId="0" fontId="12" fillId="5" borderId="5" xfId="5" applyNumberFormat="1" applyFont="1" applyFill="1" applyBorder="1" applyAlignment="1">
      <alignment horizontal="right" vertical="center" shrinkToFit="1"/>
    </xf>
    <xf numFmtId="0" fontId="25" fillId="0" borderId="2" xfId="6" applyFont="1" applyBorder="1" applyAlignment="1">
      <alignment horizontal="center" vertical="center"/>
    </xf>
    <xf numFmtId="0" fontId="18" fillId="11" borderId="26" xfId="6" applyFill="1" applyBorder="1" applyAlignment="1">
      <alignment horizontal="center" vertical="center" textRotation="90"/>
    </xf>
    <xf numFmtId="0" fontId="18" fillId="11" borderId="37" xfId="6" applyFill="1" applyBorder="1" applyAlignment="1">
      <alignment horizontal="center" vertical="center" textRotation="90"/>
    </xf>
    <xf numFmtId="0" fontId="18" fillId="11" borderId="42" xfId="6" applyFill="1" applyBorder="1" applyAlignment="1">
      <alignment horizontal="center" vertical="center" textRotation="90"/>
    </xf>
    <xf numFmtId="0" fontId="18" fillId="11" borderId="39" xfId="6" applyFill="1" applyBorder="1" applyAlignment="1">
      <alignment horizontal="center" vertical="center" textRotation="90"/>
    </xf>
    <xf numFmtId="0" fontId="18" fillId="11" borderId="44" xfId="6" applyFill="1" applyBorder="1" applyAlignment="1">
      <alignment horizontal="center" vertical="center" textRotation="90"/>
    </xf>
    <xf numFmtId="0" fontId="18" fillId="11" borderId="38" xfId="6" applyFill="1" applyBorder="1" applyAlignment="1">
      <alignment horizontal="center" vertical="center" textRotation="90"/>
    </xf>
    <xf numFmtId="0" fontId="18" fillId="0" borderId="0" xfId="6" applyAlignment="1">
      <alignment horizontal="center" vertical="center"/>
    </xf>
    <xf numFmtId="0" fontId="17" fillId="0" borderId="2" xfId="6" applyFont="1" applyBorder="1" applyAlignment="1">
      <alignment horizontal="center" vertical="center"/>
    </xf>
    <xf numFmtId="0" fontId="24" fillId="0" borderId="2" xfId="6" applyFont="1" applyBorder="1" applyAlignment="1">
      <alignment horizontal="center" vertical="center" wrapText="1"/>
    </xf>
    <xf numFmtId="0" fontId="18" fillId="0" borderId="2" xfId="6" applyBorder="1" applyAlignment="1">
      <alignment horizontal="center" vertical="center"/>
    </xf>
    <xf numFmtId="0" fontId="25" fillId="0" borderId="2" xfId="6" applyFont="1" applyBorder="1" applyAlignment="1">
      <alignment horizontal="center" vertical="center" shrinkToFit="1"/>
    </xf>
  </cellXfs>
  <cellStyles count="10">
    <cellStyle name="見出し 1" xfId="1" builtinId="16"/>
    <cellStyle name="見出し 1 2" xfId="7" xr:uid="{00000000-0005-0000-0000-000001000000}"/>
    <cellStyle name="見出し 2" xfId="3" builtinId="17"/>
    <cellStyle name="見出し 2 2" xfId="8" xr:uid="{00000000-0005-0000-0000-000003000000}"/>
    <cellStyle name="見出し 3" xfId="4" builtinId="18"/>
    <cellStyle name="標準" xfId="0" builtinId="0"/>
    <cellStyle name="標準 2" xfId="2" xr:uid="{00000000-0005-0000-0000-000006000000}"/>
    <cellStyle name="標準 3" xfId="5" xr:uid="{00000000-0005-0000-0000-000007000000}"/>
    <cellStyle name="標準 3 2" xfId="6" xr:uid="{00000000-0005-0000-0000-000008000000}"/>
    <cellStyle name="標準 4" xfId="9" xr:uid="{AE7EB1B9-7913-4153-95DC-508A0DDD1D87}"/>
  </cellStyles>
  <dxfs count="0"/>
  <tableStyles count="0" defaultTableStyle="TableStyleMedium2" defaultPivotStyle="PivotStyleLight16"/>
  <colors>
    <mruColors>
      <color rgb="FFFF00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38</xdr:col>
      <xdr:colOff>9525</xdr:colOff>
      <xdr:row>9</xdr:row>
      <xdr:rowOff>16309</xdr:rowOff>
    </xdr:from>
    <xdr:to>
      <xdr:col>65</xdr:col>
      <xdr:colOff>219074</xdr:colOff>
      <xdr:row>20</xdr:row>
      <xdr:rowOff>161166</xdr:rowOff>
    </xdr:to>
    <xdr:pic>
      <xdr:nvPicPr>
        <xdr:cNvPr id="2" name="図 1" descr="http://www.warwickcontrol.com/faq/can-signal/">
          <a:extLst>
            <a:ext uri="{FF2B5EF4-FFF2-40B4-BE49-F238E27FC236}">
              <a16:creationId xmlns:a16="http://schemas.microsoft.com/office/drawing/2014/main" id="{F8843B97-FF09-480D-B3DE-3F3DDDD6332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35156"/>
        <a:stretch/>
      </xdr:blipFill>
      <xdr:spPr bwMode="auto">
        <a:xfrm>
          <a:off x="8239125" y="1616509"/>
          <a:ext cx="6381749" cy="20308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60</xdr:col>
      <xdr:colOff>47623</xdr:colOff>
      <xdr:row>20</xdr:row>
      <xdr:rowOff>35121</xdr:rowOff>
    </xdr:from>
    <xdr:to>
      <xdr:col>65</xdr:col>
      <xdr:colOff>170888</xdr:colOff>
      <xdr:row>20</xdr:row>
      <xdr:rowOff>35121</xdr:rowOff>
    </xdr:to>
    <xdr:cxnSp macro="">
      <xdr:nvCxnSpPr>
        <xdr:cNvPr id="3" name="直線矢印コネクタ 2">
          <a:extLst>
            <a:ext uri="{FF2B5EF4-FFF2-40B4-BE49-F238E27FC236}">
              <a16:creationId xmlns:a16="http://schemas.microsoft.com/office/drawing/2014/main" id="{9ACFFE7D-7E9F-404D-8DDC-AA3E71388ACE}"/>
            </a:ext>
          </a:extLst>
        </xdr:cNvPr>
        <xdr:cNvCxnSpPr/>
      </xdr:nvCxnSpPr>
      <xdr:spPr>
        <a:xfrm>
          <a:off x="13306423" y="3521271"/>
          <a:ext cx="126626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100851</xdr:colOff>
      <xdr:row>20</xdr:row>
      <xdr:rowOff>18312</xdr:rowOff>
    </xdr:from>
    <xdr:ext cx="748923" cy="275717"/>
    <xdr:sp macro="" textlink="">
      <xdr:nvSpPr>
        <xdr:cNvPr id="4" name="テキスト ボックス 3">
          <a:extLst>
            <a:ext uri="{FF2B5EF4-FFF2-40B4-BE49-F238E27FC236}">
              <a16:creationId xmlns:a16="http://schemas.microsoft.com/office/drawing/2014/main" id="{C7366C4F-2AFC-470A-A508-A483059F8461}"/>
            </a:ext>
          </a:extLst>
        </xdr:cNvPr>
        <xdr:cNvSpPr txBox="1"/>
      </xdr:nvSpPr>
      <xdr:spPr>
        <a:xfrm>
          <a:off x="13816851" y="3504462"/>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時間経過</a:t>
          </a:r>
        </a:p>
      </xdr:txBody>
    </xdr:sp>
    <xdr:clientData/>
  </xdr:oneCellAnchor>
  <xdr:twoCellAnchor>
    <xdr:from>
      <xdr:col>39</xdr:col>
      <xdr:colOff>131131</xdr:colOff>
      <xdr:row>12</xdr:row>
      <xdr:rowOff>141503</xdr:rowOff>
    </xdr:from>
    <xdr:to>
      <xdr:col>65</xdr:col>
      <xdr:colOff>127531</xdr:colOff>
      <xdr:row>13</xdr:row>
      <xdr:rowOff>78053</xdr:rowOff>
    </xdr:to>
    <xdr:sp macro="" textlink="">
      <xdr:nvSpPr>
        <xdr:cNvPr id="5" name="正方形/長方形 4">
          <a:extLst>
            <a:ext uri="{FF2B5EF4-FFF2-40B4-BE49-F238E27FC236}">
              <a16:creationId xmlns:a16="http://schemas.microsoft.com/office/drawing/2014/main" id="{F3F80555-5430-405E-A213-13417E0B9003}"/>
            </a:ext>
          </a:extLst>
        </xdr:cNvPr>
        <xdr:cNvSpPr/>
      </xdr:nvSpPr>
      <xdr:spPr>
        <a:xfrm>
          <a:off x="8589331" y="2256053"/>
          <a:ext cx="5940000" cy="108000"/>
        </a:xfrm>
        <a:prstGeom prst="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131131</xdr:colOff>
      <xdr:row>17</xdr:row>
      <xdr:rowOff>49153</xdr:rowOff>
    </xdr:from>
    <xdr:to>
      <xdr:col>65</xdr:col>
      <xdr:colOff>127531</xdr:colOff>
      <xdr:row>17</xdr:row>
      <xdr:rowOff>157153</xdr:rowOff>
    </xdr:to>
    <xdr:sp macro="" textlink="">
      <xdr:nvSpPr>
        <xdr:cNvPr id="6" name="正方形/長方形 5">
          <a:extLst>
            <a:ext uri="{FF2B5EF4-FFF2-40B4-BE49-F238E27FC236}">
              <a16:creationId xmlns:a16="http://schemas.microsoft.com/office/drawing/2014/main" id="{9812F8A4-6FB6-4CA7-A784-96A56913A7CF}"/>
            </a:ext>
          </a:extLst>
        </xdr:cNvPr>
        <xdr:cNvSpPr/>
      </xdr:nvSpPr>
      <xdr:spPr>
        <a:xfrm>
          <a:off x="8589331" y="3020953"/>
          <a:ext cx="5940000" cy="108000"/>
        </a:xfrm>
        <a:prstGeom prst="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206514</xdr:colOff>
      <xdr:row>52</xdr:row>
      <xdr:rowOff>84463</xdr:rowOff>
    </xdr:from>
    <xdr:to>
      <xdr:col>28</xdr:col>
      <xdr:colOff>0</xdr:colOff>
      <xdr:row>52</xdr:row>
      <xdr:rowOff>156463</xdr:rowOff>
    </xdr:to>
    <xdr:sp macro="" textlink="">
      <xdr:nvSpPr>
        <xdr:cNvPr id="7" name="二等辺三角形 6">
          <a:extLst>
            <a:ext uri="{FF2B5EF4-FFF2-40B4-BE49-F238E27FC236}">
              <a16:creationId xmlns:a16="http://schemas.microsoft.com/office/drawing/2014/main" id="{0C40C940-AEA6-445D-9E18-135D4504B0FF}"/>
            </a:ext>
          </a:extLst>
        </xdr:cNvPr>
        <xdr:cNvSpPr/>
      </xdr:nvSpPr>
      <xdr:spPr>
        <a:xfrm rot="16200000">
          <a:off x="6010857" y="8567620"/>
          <a:ext cx="72000" cy="250686"/>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52</xdr:row>
      <xdr:rowOff>84463</xdr:rowOff>
    </xdr:from>
    <xdr:to>
      <xdr:col>12</xdr:col>
      <xdr:colOff>108000</xdr:colOff>
      <xdr:row>52</xdr:row>
      <xdr:rowOff>156463</xdr:rowOff>
    </xdr:to>
    <xdr:sp macro="" textlink="">
      <xdr:nvSpPr>
        <xdr:cNvPr id="8" name="二等辺三角形 7">
          <a:extLst>
            <a:ext uri="{FF2B5EF4-FFF2-40B4-BE49-F238E27FC236}">
              <a16:creationId xmlns:a16="http://schemas.microsoft.com/office/drawing/2014/main" id="{76F443FD-42EC-48AE-8955-EB16FCE3EF49}"/>
            </a:ext>
          </a:extLst>
        </xdr:cNvPr>
        <xdr:cNvSpPr/>
      </xdr:nvSpPr>
      <xdr:spPr>
        <a:xfrm rot="16200000">
          <a:off x="2532600" y="8638963"/>
          <a:ext cx="72000"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108000</xdr:colOff>
      <xdr:row>52</xdr:row>
      <xdr:rowOff>120463</xdr:rowOff>
    </xdr:from>
    <xdr:to>
      <xdr:col>26</xdr:col>
      <xdr:colOff>206514</xdr:colOff>
      <xdr:row>52</xdr:row>
      <xdr:rowOff>120463</xdr:rowOff>
    </xdr:to>
    <xdr:cxnSp macro="">
      <xdr:nvCxnSpPr>
        <xdr:cNvPr id="9" name="直線コネクタ 8">
          <a:extLst>
            <a:ext uri="{FF2B5EF4-FFF2-40B4-BE49-F238E27FC236}">
              <a16:creationId xmlns:a16="http://schemas.microsoft.com/office/drawing/2014/main" id="{868A238E-8184-478C-833C-1325D3F070CE}"/>
            </a:ext>
          </a:extLst>
        </xdr:cNvPr>
        <xdr:cNvCxnSpPr>
          <a:stCxn id="8" idx="3"/>
          <a:endCxn id="7" idx="0"/>
        </xdr:cNvCxnSpPr>
      </xdr:nvCxnSpPr>
      <xdr:spPr>
        <a:xfrm>
          <a:off x="2622600" y="8692963"/>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206515</xdr:colOff>
      <xdr:row>53</xdr:row>
      <xdr:rowOff>84791</xdr:rowOff>
    </xdr:from>
    <xdr:to>
      <xdr:col>28</xdr:col>
      <xdr:colOff>1</xdr:colOff>
      <xdr:row>53</xdr:row>
      <xdr:rowOff>156134</xdr:rowOff>
    </xdr:to>
    <xdr:sp macro="" textlink="">
      <xdr:nvSpPr>
        <xdr:cNvPr id="10" name="二等辺三角形 9">
          <a:extLst>
            <a:ext uri="{FF2B5EF4-FFF2-40B4-BE49-F238E27FC236}">
              <a16:creationId xmlns:a16="http://schemas.microsoft.com/office/drawing/2014/main" id="{AB900980-0181-4EA0-9762-95BCF11AF324}"/>
            </a:ext>
          </a:extLst>
        </xdr:cNvPr>
        <xdr:cNvSpPr/>
      </xdr:nvSpPr>
      <xdr:spPr>
        <a:xfrm rot="16200000">
          <a:off x="6011186" y="8739070"/>
          <a:ext cx="71343" cy="25068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xdr:colOff>
      <xdr:row>53</xdr:row>
      <xdr:rowOff>87167</xdr:rowOff>
    </xdr:from>
    <xdr:to>
      <xdr:col>12</xdr:col>
      <xdr:colOff>108001</xdr:colOff>
      <xdr:row>53</xdr:row>
      <xdr:rowOff>155805</xdr:rowOff>
    </xdr:to>
    <xdr:sp macro="" textlink="">
      <xdr:nvSpPr>
        <xdr:cNvPr id="11" name="二等辺三角形 10">
          <a:extLst>
            <a:ext uri="{FF2B5EF4-FFF2-40B4-BE49-F238E27FC236}">
              <a16:creationId xmlns:a16="http://schemas.microsoft.com/office/drawing/2014/main" id="{B89071F2-DF03-4FED-91E1-956845C52152}"/>
            </a:ext>
          </a:extLst>
        </xdr:cNvPr>
        <xdr:cNvSpPr/>
      </xdr:nvSpPr>
      <xdr:spPr>
        <a:xfrm rot="16200000">
          <a:off x="2534282" y="8811436"/>
          <a:ext cx="68638"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108001</xdr:colOff>
      <xdr:row>53</xdr:row>
      <xdr:rowOff>120134</xdr:rowOff>
    </xdr:from>
    <xdr:to>
      <xdr:col>26</xdr:col>
      <xdr:colOff>206515</xdr:colOff>
      <xdr:row>53</xdr:row>
      <xdr:rowOff>120463</xdr:rowOff>
    </xdr:to>
    <xdr:cxnSp macro="">
      <xdr:nvCxnSpPr>
        <xdr:cNvPr id="12" name="直線コネクタ 11">
          <a:extLst>
            <a:ext uri="{FF2B5EF4-FFF2-40B4-BE49-F238E27FC236}">
              <a16:creationId xmlns:a16="http://schemas.microsoft.com/office/drawing/2014/main" id="{68C2A5EA-8907-48C4-B8E4-9ED19062855F}"/>
            </a:ext>
          </a:extLst>
        </xdr:cNvPr>
        <xdr:cNvCxnSpPr>
          <a:stCxn id="11" idx="3"/>
          <a:endCxn id="10" idx="0"/>
        </xdr:cNvCxnSpPr>
      </xdr:nvCxnSpPr>
      <xdr:spPr>
        <a:xfrm>
          <a:off x="2622601" y="8864084"/>
          <a:ext cx="3298914" cy="329"/>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206514</xdr:colOff>
      <xdr:row>54</xdr:row>
      <xdr:rowOff>84464</xdr:rowOff>
    </xdr:from>
    <xdr:to>
      <xdr:col>28</xdr:col>
      <xdr:colOff>0</xdr:colOff>
      <xdr:row>54</xdr:row>
      <xdr:rowOff>159826</xdr:rowOff>
    </xdr:to>
    <xdr:sp macro="" textlink="">
      <xdr:nvSpPr>
        <xdr:cNvPr id="13" name="二等辺三角形 12">
          <a:extLst>
            <a:ext uri="{FF2B5EF4-FFF2-40B4-BE49-F238E27FC236}">
              <a16:creationId xmlns:a16="http://schemas.microsoft.com/office/drawing/2014/main" id="{A74AA479-3180-4B63-82F9-FBB1909A6B1B}"/>
            </a:ext>
          </a:extLst>
        </xdr:cNvPr>
        <xdr:cNvSpPr/>
      </xdr:nvSpPr>
      <xdr:spPr>
        <a:xfrm rot="16200000">
          <a:off x="6009176" y="8912202"/>
          <a:ext cx="75362" cy="25068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54</xdr:row>
      <xdr:rowOff>84464</xdr:rowOff>
    </xdr:from>
    <xdr:to>
      <xdr:col>12</xdr:col>
      <xdr:colOff>108000</xdr:colOff>
      <xdr:row>54</xdr:row>
      <xdr:rowOff>159826</xdr:rowOff>
    </xdr:to>
    <xdr:sp macro="" textlink="">
      <xdr:nvSpPr>
        <xdr:cNvPr id="14" name="二等辺三角形 13">
          <a:extLst>
            <a:ext uri="{FF2B5EF4-FFF2-40B4-BE49-F238E27FC236}">
              <a16:creationId xmlns:a16="http://schemas.microsoft.com/office/drawing/2014/main" id="{F6C663DD-73B9-4260-AFB7-62933A3BD7D2}"/>
            </a:ext>
          </a:extLst>
        </xdr:cNvPr>
        <xdr:cNvSpPr/>
      </xdr:nvSpPr>
      <xdr:spPr>
        <a:xfrm rot="16200000">
          <a:off x="2530919" y="8983545"/>
          <a:ext cx="75362" cy="108000"/>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108000</xdr:colOff>
      <xdr:row>54</xdr:row>
      <xdr:rowOff>120464</xdr:rowOff>
    </xdr:from>
    <xdr:to>
      <xdr:col>26</xdr:col>
      <xdr:colOff>206514</xdr:colOff>
      <xdr:row>54</xdr:row>
      <xdr:rowOff>120464</xdr:rowOff>
    </xdr:to>
    <xdr:cxnSp macro="">
      <xdr:nvCxnSpPr>
        <xdr:cNvPr id="15" name="直線コネクタ 14">
          <a:extLst>
            <a:ext uri="{FF2B5EF4-FFF2-40B4-BE49-F238E27FC236}">
              <a16:creationId xmlns:a16="http://schemas.microsoft.com/office/drawing/2014/main" id="{ED09D6AD-D968-460C-945C-B55E17F7C1A5}"/>
            </a:ext>
          </a:extLst>
        </xdr:cNvPr>
        <xdr:cNvCxnSpPr>
          <a:stCxn id="14" idx="3"/>
          <a:endCxn id="13" idx="0"/>
        </xdr:cNvCxnSpPr>
      </xdr:nvCxnSpPr>
      <xdr:spPr>
        <a:xfrm>
          <a:off x="2622600" y="9035864"/>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206514</xdr:colOff>
      <xdr:row>57</xdr:row>
      <xdr:rowOff>86563</xdr:rowOff>
    </xdr:from>
    <xdr:to>
      <xdr:col>28</xdr:col>
      <xdr:colOff>0</xdr:colOff>
      <xdr:row>57</xdr:row>
      <xdr:rowOff>161925</xdr:rowOff>
    </xdr:to>
    <xdr:sp macro="" textlink="">
      <xdr:nvSpPr>
        <xdr:cNvPr id="16" name="二等辺三角形 15">
          <a:extLst>
            <a:ext uri="{FF2B5EF4-FFF2-40B4-BE49-F238E27FC236}">
              <a16:creationId xmlns:a16="http://schemas.microsoft.com/office/drawing/2014/main" id="{CD4AB51E-7A07-4AD4-8B06-8EC39033F833}"/>
            </a:ext>
          </a:extLst>
        </xdr:cNvPr>
        <xdr:cNvSpPr/>
      </xdr:nvSpPr>
      <xdr:spPr>
        <a:xfrm rot="16200000">
          <a:off x="6009176" y="9428651"/>
          <a:ext cx="75362" cy="25068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57</xdr:row>
      <xdr:rowOff>86563</xdr:rowOff>
    </xdr:from>
    <xdr:to>
      <xdr:col>12</xdr:col>
      <xdr:colOff>108000</xdr:colOff>
      <xdr:row>57</xdr:row>
      <xdr:rowOff>161925</xdr:rowOff>
    </xdr:to>
    <xdr:sp macro="" textlink="">
      <xdr:nvSpPr>
        <xdr:cNvPr id="17" name="二等辺三角形 16">
          <a:extLst>
            <a:ext uri="{FF2B5EF4-FFF2-40B4-BE49-F238E27FC236}">
              <a16:creationId xmlns:a16="http://schemas.microsoft.com/office/drawing/2014/main" id="{409CA062-6891-4E26-8416-BC2440C10243}"/>
            </a:ext>
          </a:extLst>
        </xdr:cNvPr>
        <xdr:cNvSpPr/>
      </xdr:nvSpPr>
      <xdr:spPr>
        <a:xfrm rot="16200000">
          <a:off x="2530919" y="9499994"/>
          <a:ext cx="75362"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108000</xdr:colOff>
      <xdr:row>57</xdr:row>
      <xdr:rowOff>122563</xdr:rowOff>
    </xdr:from>
    <xdr:to>
      <xdr:col>26</xdr:col>
      <xdr:colOff>206514</xdr:colOff>
      <xdr:row>57</xdr:row>
      <xdr:rowOff>122563</xdr:rowOff>
    </xdr:to>
    <xdr:cxnSp macro="">
      <xdr:nvCxnSpPr>
        <xdr:cNvPr id="18" name="直線コネクタ 17">
          <a:extLst>
            <a:ext uri="{FF2B5EF4-FFF2-40B4-BE49-F238E27FC236}">
              <a16:creationId xmlns:a16="http://schemas.microsoft.com/office/drawing/2014/main" id="{69F0623D-DD86-4A5D-9297-FA5BC0C0EE32}"/>
            </a:ext>
          </a:extLst>
        </xdr:cNvPr>
        <xdr:cNvCxnSpPr>
          <a:stCxn id="17" idx="3"/>
          <a:endCxn id="16" idx="0"/>
        </xdr:cNvCxnSpPr>
      </xdr:nvCxnSpPr>
      <xdr:spPr>
        <a:xfrm>
          <a:off x="2622600" y="9552313"/>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205199</xdr:colOff>
      <xdr:row>56</xdr:row>
      <xdr:rowOff>84464</xdr:rowOff>
    </xdr:from>
    <xdr:to>
      <xdr:col>20</xdr:col>
      <xdr:colOff>0</xdr:colOff>
      <xdr:row>56</xdr:row>
      <xdr:rowOff>156464</xdr:rowOff>
    </xdr:to>
    <xdr:sp macro="" textlink="">
      <xdr:nvSpPr>
        <xdr:cNvPr id="19" name="二等辺三角形 18">
          <a:extLst>
            <a:ext uri="{FF2B5EF4-FFF2-40B4-BE49-F238E27FC236}">
              <a16:creationId xmlns:a16="http://schemas.microsoft.com/office/drawing/2014/main" id="{5B5A878C-4A8D-45C2-B493-CCBE00F86E1F}"/>
            </a:ext>
          </a:extLst>
        </xdr:cNvPr>
        <xdr:cNvSpPr/>
      </xdr:nvSpPr>
      <xdr:spPr>
        <a:xfrm rot="16200000">
          <a:off x="4181400" y="9252763"/>
          <a:ext cx="72000" cy="252001"/>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56</xdr:row>
      <xdr:rowOff>84464</xdr:rowOff>
    </xdr:from>
    <xdr:to>
      <xdr:col>12</xdr:col>
      <xdr:colOff>108000</xdr:colOff>
      <xdr:row>56</xdr:row>
      <xdr:rowOff>156464</xdr:rowOff>
    </xdr:to>
    <xdr:sp macro="" textlink="">
      <xdr:nvSpPr>
        <xdr:cNvPr id="20" name="二等辺三角形 19">
          <a:extLst>
            <a:ext uri="{FF2B5EF4-FFF2-40B4-BE49-F238E27FC236}">
              <a16:creationId xmlns:a16="http://schemas.microsoft.com/office/drawing/2014/main" id="{42B8F257-799E-48DE-9B37-2605BAB5471F}"/>
            </a:ext>
          </a:extLst>
        </xdr:cNvPr>
        <xdr:cNvSpPr/>
      </xdr:nvSpPr>
      <xdr:spPr>
        <a:xfrm rot="16200000">
          <a:off x="2532600" y="9324764"/>
          <a:ext cx="72000"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108000</xdr:colOff>
      <xdr:row>56</xdr:row>
      <xdr:rowOff>120464</xdr:rowOff>
    </xdr:from>
    <xdr:to>
      <xdr:col>18</xdr:col>
      <xdr:colOff>205199</xdr:colOff>
      <xdr:row>56</xdr:row>
      <xdr:rowOff>120464</xdr:rowOff>
    </xdr:to>
    <xdr:cxnSp macro="">
      <xdr:nvCxnSpPr>
        <xdr:cNvPr id="21" name="直線コネクタ 20">
          <a:extLst>
            <a:ext uri="{FF2B5EF4-FFF2-40B4-BE49-F238E27FC236}">
              <a16:creationId xmlns:a16="http://schemas.microsoft.com/office/drawing/2014/main" id="{2B1E7A43-84D3-4CF6-8620-B6F6DF093B58}"/>
            </a:ext>
          </a:extLst>
        </xdr:cNvPr>
        <xdr:cNvCxnSpPr>
          <a:stCxn id="20" idx="3"/>
          <a:endCxn id="19" idx="0"/>
        </xdr:cNvCxnSpPr>
      </xdr:nvCxnSpPr>
      <xdr:spPr>
        <a:xfrm>
          <a:off x="2622600" y="9378764"/>
          <a:ext cx="1468799"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206514</xdr:colOff>
      <xdr:row>58</xdr:row>
      <xdr:rowOff>84464</xdr:rowOff>
    </xdr:from>
    <xdr:to>
      <xdr:col>28</xdr:col>
      <xdr:colOff>0</xdr:colOff>
      <xdr:row>58</xdr:row>
      <xdr:rowOff>159826</xdr:rowOff>
    </xdr:to>
    <xdr:sp macro="" textlink="">
      <xdr:nvSpPr>
        <xdr:cNvPr id="22" name="二等辺三角形 21">
          <a:extLst>
            <a:ext uri="{FF2B5EF4-FFF2-40B4-BE49-F238E27FC236}">
              <a16:creationId xmlns:a16="http://schemas.microsoft.com/office/drawing/2014/main" id="{83C74501-6B7F-4273-B6BF-547AB5E8847D}"/>
            </a:ext>
          </a:extLst>
        </xdr:cNvPr>
        <xdr:cNvSpPr/>
      </xdr:nvSpPr>
      <xdr:spPr>
        <a:xfrm rot="16200000">
          <a:off x="6009176" y="9598002"/>
          <a:ext cx="75362" cy="25068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5795</xdr:colOff>
      <xdr:row>58</xdr:row>
      <xdr:rowOff>84464</xdr:rowOff>
    </xdr:from>
    <xdr:to>
      <xdr:col>24</xdr:col>
      <xdr:colOff>108000</xdr:colOff>
      <xdr:row>58</xdr:row>
      <xdr:rowOff>159826</xdr:rowOff>
    </xdr:to>
    <xdr:sp macro="" textlink="">
      <xdr:nvSpPr>
        <xdr:cNvPr id="23" name="二等辺三角形 22">
          <a:extLst>
            <a:ext uri="{FF2B5EF4-FFF2-40B4-BE49-F238E27FC236}">
              <a16:creationId xmlns:a16="http://schemas.microsoft.com/office/drawing/2014/main" id="{7CF22D9E-A912-4E0D-8524-A29FAF195832}"/>
            </a:ext>
          </a:extLst>
        </xdr:cNvPr>
        <xdr:cNvSpPr/>
      </xdr:nvSpPr>
      <xdr:spPr>
        <a:xfrm rot="16200000">
          <a:off x="5277017" y="9672242"/>
          <a:ext cx="75362" cy="102205"/>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108000</xdr:colOff>
      <xdr:row>58</xdr:row>
      <xdr:rowOff>120464</xdr:rowOff>
    </xdr:from>
    <xdr:to>
      <xdr:col>26</xdr:col>
      <xdr:colOff>206514</xdr:colOff>
      <xdr:row>58</xdr:row>
      <xdr:rowOff>120464</xdr:rowOff>
    </xdr:to>
    <xdr:cxnSp macro="">
      <xdr:nvCxnSpPr>
        <xdr:cNvPr id="24" name="直線コネクタ 23">
          <a:extLst>
            <a:ext uri="{FF2B5EF4-FFF2-40B4-BE49-F238E27FC236}">
              <a16:creationId xmlns:a16="http://schemas.microsoft.com/office/drawing/2014/main" id="{2D5A9CE2-9855-4D96-9580-8266DF1A257A}"/>
            </a:ext>
          </a:extLst>
        </xdr:cNvPr>
        <xdr:cNvCxnSpPr>
          <a:stCxn id="23" idx="3"/>
          <a:endCxn id="22" idx="0"/>
        </xdr:cNvCxnSpPr>
      </xdr:nvCxnSpPr>
      <xdr:spPr>
        <a:xfrm>
          <a:off x="5365800" y="9721664"/>
          <a:ext cx="5557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206515</xdr:colOff>
      <xdr:row>59</xdr:row>
      <xdr:rowOff>96088</xdr:rowOff>
    </xdr:from>
    <xdr:to>
      <xdr:col>14</xdr:col>
      <xdr:colOff>1</xdr:colOff>
      <xdr:row>60</xdr:row>
      <xdr:rowOff>0</xdr:rowOff>
    </xdr:to>
    <xdr:sp macro="" textlink="">
      <xdr:nvSpPr>
        <xdr:cNvPr id="25" name="二等辺三角形 24">
          <a:extLst>
            <a:ext uri="{FF2B5EF4-FFF2-40B4-BE49-F238E27FC236}">
              <a16:creationId xmlns:a16="http://schemas.microsoft.com/office/drawing/2014/main" id="{8E310F58-F058-4CFB-B892-8EAC04BD8932}"/>
            </a:ext>
          </a:extLst>
        </xdr:cNvPr>
        <xdr:cNvSpPr/>
      </xdr:nvSpPr>
      <xdr:spPr>
        <a:xfrm rot="16200000">
          <a:off x="2808777" y="9781076"/>
          <a:ext cx="75362" cy="250686"/>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xdr:colOff>
      <xdr:row>59</xdr:row>
      <xdr:rowOff>96088</xdr:rowOff>
    </xdr:from>
    <xdr:to>
      <xdr:col>12</xdr:col>
      <xdr:colOff>109315</xdr:colOff>
      <xdr:row>60</xdr:row>
      <xdr:rowOff>0</xdr:rowOff>
    </xdr:to>
    <xdr:sp macro="" textlink="">
      <xdr:nvSpPr>
        <xdr:cNvPr id="26" name="二等辺三角形 25">
          <a:extLst>
            <a:ext uri="{FF2B5EF4-FFF2-40B4-BE49-F238E27FC236}">
              <a16:creationId xmlns:a16="http://schemas.microsoft.com/office/drawing/2014/main" id="{6885CB64-7FAE-45A0-8BBE-F633546A361D}"/>
            </a:ext>
          </a:extLst>
        </xdr:cNvPr>
        <xdr:cNvSpPr/>
      </xdr:nvSpPr>
      <xdr:spPr>
        <a:xfrm rot="16200000">
          <a:off x="2531577" y="9851762"/>
          <a:ext cx="75362" cy="109314"/>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109315</xdr:colOff>
      <xdr:row>59</xdr:row>
      <xdr:rowOff>132088</xdr:rowOff>
    </xdr:from>
    <xdr:to>
      <xdr:col>12</xdr:col>
      <xdr:colOff>206515</xdr:colOff>
      <xdr:row>59</xdr:row>
      <xdr:rowOff>132088</xdr:rowOff>
    </xdr:to>
    <xdr:cxnSp macro="">
      <xdr:nvCxnSpPr>
        <xdr:cNvPr id="27" name="直線コネクタ 26">
          <a:extLst>
            <a:ext uri="{FF2B5EF4-FFF2-40B4-BE49-F238E27FC236}">
              <a16:creationId xmlns:a16="http://schemas.microsoft.com/office/drawing/2014/main" id="{7857ED77-BE4E-4D7F-9C59-B4D9DA55C731}"/>
            </a:ext>
          </a:extLst>
        </xdr:cNvPr>
        <xdr:cNvCxnSpPr>
          <a:stCxn id="26" idx="3"/>
          <a:endCxn id="25" idx="0"/>
        </xdr:cNvCxnSpPr>
      </xdr:nvCxnSpPr>
      <xdr:spPr>
        <a:xfrm>
          <a:off x="2623915" y="9904738"/>
          <a:ext cx="97200"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61</xdr:row>
      <xdr:rowOff>47625</xdr:rowOff>
    </xdr:from>
    <xdr:to>
      <xdr:col>13</xdr:col>
      <xdr:colOff>108000</xdr:colOff>
      <xdr:row>61</xdr:row>
      <xdr:rowOff>119625</xdr:rowOff>
    </xdr:to>
    <xdr:sp macro="" textlink="">
      <xdr:nvSpPr>
        <xdr:cNvPr id="28" name="二等辺三角形 27">
          <a:extLst>
            <a:ext uri="{FF2B5EF4-FFF2-40B4-BE49-F238E27FC236}">
              <a16:creationId xmlns:a16="http://schemas.microsoft.com/office/drawing/2014/main" id="{6D79A831-07F6-4B98-9F8D-025CBE0D53CD}"/>
            </a:ext>
          </a:extLst>
        </xdr:cNvPr>
        <xdr:cNvSpPr/>
      </xdr:nvSpPr>
      <xdr:spPr>
        <a:xfrm rot="16200000">
          <a:off x="2761200" y="10145175"/>
          <a:ext cx="72000" cy="108000"/>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205200</xdr:colOff>
      <xdr:row>61</xdr:row>
      <xdr:rowOff>47625</xdr:rowOff>
    </xdr:from>
    <xdr:to>
      <xdr:col>25</xdr:col>
      <xdr:colOff>0</xdr:colOff>
      <xdr:row>61</xdr:row>
      <xdr:rowOff>119625</xdr:rowOff>
    </xdr:to>
    <xdr:sp macro="" textlink="">
      <xdr:nvSpPr>
        <xdr:cNvPr id="29" name="二等辺三角形 28">
          <a:extLst>
            <a:ext uri="{FF2B5EF4-FFF2-40B4-BE49-F238E27FC236}">
              <a16:creationId xmlns:a16="http://schemas.microsoft.com/office/drawing/2014/main" id="{D1636254-2E65-43B2-B7F7-EB76F9236281}"/>
            </a:ext>
          </a:extLst>
        </xdr:cNvPr>
        <xdr:cNvSpPr/>
      </xdr:nvSpPr>
      <xdr:spPr>
        <a:xfrm rot="16200000">
          <a:off x="5324400" y="10073175"/>
          <a:ext cx="72000" cy="252000"/>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206514</xdr:colOff>
      <xdr:row>59</xdr:row>
      <xdr:rowOff>87168</xdr:rowOff>
    </xdr:from>
    <xdr:to>
      <xdr:col>22</xdr:col>
      <xdr:colOff>0</xdr:colOff>
      <xdr:row>59</xdr:row>
      <xdr:rowOff>156463</xdr:rowOff>
    </xdr:to>
    <xdr:sp macro="" textlink="">
      <xdr:nvSpPr>
        <xdr:cNvPr id="30" name="二等辺三角形 29">
          <a:extLst>
            <a:ext uri="{FF2B5EF4-FFF2-40B4-BE49-F238E27FC236}">
              <a16:creationId xmlns:a16="http://schemas.microsoft.com/office/drawing/2014/main" id="{9DE64840-3EAA-4997-B02F-8E4DBD19FDA4}"/>
            </a:ext>
          </a:extLst>
        </xdr:cNvPr>
        <xdr:cNvSpPr/>
      </xdr:nvSpPr>
      <xdr:spPr>
        <a:xfrm rot="16200000">
          <a:off x="4640609" y="9769123"/>
          <a:ext cx="69295" cy="250686"/>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0</xdr:colOff>
      <xdr:row>59</xdr:row>
      <xdr:rowOff>87168</xdr:rowOff>
    </xdr:from>
    <xdr:to>
      <xdr:col>18</xdr:col>
      <xdr:colOff>109314</xdr:colOff>
      <xdr:row>59</xdr:row>
      <xdr:rowOff>156463</xdr:rowOff>
    </xdr:to>
    <xdr:sp macro="" textlink="">
      <xdr:nvSpPr>
        <xdr:cNvPr id="31" name="二等辺三角形 30">
          <a:extLst>
            <a:ext uri="{FF2B5EF4-FFF2-40B4-BE49-F238E27FC236}">
              <a16:creationId xmlns:a16="http://schemas.microsoft.com/office/drawing/2014/main" id="{652DA487-F74B-4BDE-B1B1-0941209D068C}"/>
            </a:ext>
          </a:extLst>
        </xdr:cNvPr>
        <xdr:cNvSpPr/>
      </xdr:nvSpPr>
      <xdr:spPr>
        <a:xfrm rot="16200000">
          <a:off x="3906209" y="9839809"/>
          <a:ext cx="69295" cy="109314"/>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109314</xdr:colOff>
      <xdr:row>59</xdr:row>
      <xdr:rowOff>120463</xdr:rowOff>
    </xdr:from>
    <xdr:to>
      <xdr:col>20</xdr:col>
      <xdr:colOff>206514</xdr:colOff>
      <xdr:row>59</xdr:row>
      <xdr:rowOff>120463</xdr:rowOff>
    </xdr:to>
    <xdr:cxnSp macro="">
      <xdr:nvCxnSpPr>
        <xdr:cNvPr id="32" name="直線コネクタ 31">
          <a:extLst>
            <a:ext uri="{FF2B5EF4-FFF2-40B4-BE49-F238E27FC236}">
              <a16:creationId xmlns:a16="http://schemas.microsoft.com/office/drawing/2014/main" id="{AF7B2944-D5D5-43FF-8FB4-1E7C26DC9FD9}"/>
            </a:ext>
          </a:extLst>
        </xdr:cNvPr>
        <xdr:cNvCxnSpPr>
          <a:stCxn id="31" idx="3"/>
          <a:endCxn id="30" idx="0"/>
        </xdr:cNvCxnSpPr>
      </xdr:nvCxnSpPr>
      <xdr:spPr>
        <a:xfrm>
          <a:off x="3995514" y="9893113"/>
          <a:ext cx="554400"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107999</xdr:colOff>
      <xdr:row>52</xdr:row>
      <xdr:rowOff>120463</xdr:rowOff>
    </xdr:from>
    <xdr:to>
      <xdr:col>60</xdr:col>
      <xdr:colOff>206513</xdr:colOff>
      <xdr:row>52</xdr:row>
      <xdr:rowOff>120463</xdr:rowOff>
    </xdr:to>
    <xdr:cxnSp macro="">
      <xdr:nvCxnSpPr>
        <xdr:cNvPr id="33" name="直線コネクタ 32">
          <a:extLst>
            <a:ext uri="{FF2B5EF4-FFF2-40B4-BE49-F238E27FC236}">
              <a16:creationId xmlns:a16="http://schemas.microsoft.com/office/drawing/2014/main" id="{20A435F0-D616-4DF8-BD38-EF7BF0A6CC61}"/>
            </a:ext>
          </a:extLst>
        </xdr:cNvPr>
        <xdr:cNvCxnSpPr>
          <a:cxnSpLocks/>
          <a:stCxn id="53" idx="3"/>
          <a:endCxn id="55" idx="0"/>
        </xdr:cNvCxnSpPr>
      </xdr:nvCxnSpPr>
      <xdr:spPr>
        <a:xfrm>
          <a:off x="10166399" y="8692963"/>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206514</xdr:colOff>
      <xdr:row>53</xdr:row>
      <xdr:rowOff>84791</xdr:rowOff>
    </xdr:from>
    <xdr:to>
      <xdr:col>62</xdr:col>
      <xdr:colOff>0</xdr:colOff>
      <xdr:row>53</xdr:row>
      <xdr:rowOff>156134</xdr:rowOff>
    </xdr:to>
    <xdr:sp macro="" textlink="">
      <xdr:nvSpPr>
        <xdr:cNvPr id="34" name="二等辺三角形 33">
          <a:extLst>
            <a:ext uri="{FF2B5EF4-FFF2-40B4-BE49-F238E27FC236}">
              <a16:creationId xmlns:a16="http://schemas.microsoft.com/office/drawing/2014/main" id="{67F085D7-ABF3-4B17-9505-A36DCEA4D379}"/>
            </a:ext>
          </a:extLst>
        </xdr:cNvPr>
        <xdr:cNvSpPr/>
      </xdr:nvSpPr>
      <xdr:spPr>
        <a:xfrm rot="16200000">
          <a:off x="13554985" y="8739070"/>
          <a:ext cx="71343" cy="25068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0</xdr:colOff>
      <xdr:row>53</xdr:row>
      <xdr:rowOff>87167</xdr:rowOff>
    </xdr:from>
    <xdr:to>
      <xdr:col>46</xdr:col>
      <xdr:colOff>108000</xdr:colOff>
      <xdr:row>53</xdr:row>
      <xdr:rowOff>155805</xdr:rowOff>
    </xdr:to>
    <xdr:sp macro="" textlink="">
      <xdr:nvSpPr>
        <xdr:cNvPr id="35" name="二等辺三角形 34">
          <a:extLst>
            <a:ext uri="{FF2B5EF4-FFF2-40B4-BE49-F238E27FC236}">
              <a16:creationId xmlns:a16="http://schemas.microsoft.com/office/drawing/2014/main" id="{8CFDACD2-264B-4FCC-AC42-EECC5AFEE618}"/>
            </a:ext>
          </a:extLst>
        </xdr:cNvPr>
        <xdr:cNvSpPr/>
      </xdr:nvSpPr>
      <xdr:spPr>
        <a:xfrm rot="16200000">
          <a:off x="10078081" y="8811436"/>
          <a:ext cx="68638"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108000</xdr:colOff>
      <xdr:row>53</xdr:row>
      <xdr:rowOff>120134</xdr:rowOff>
    </xdr:from>
    <xdr:to>
      <xdr:col>60</xdr:col>
      <xdr:colOff>206514</xdr:colOff>
      <xdr:row>53</xdr:row>
      <xdr:rowOff>120463</xdr:rowOff>
    </xdr:to>
    <xdr:cxnSp macro="">
      <xdr:nvCxnSpPr>
        <xdr:cNvPr id="36" name="直線コネクタ 35">
          <a:extLst>
            <a:ext uri="{FF2B5EF4-FFF2-40B4-BE49-F238E27FC236}">
              <a16:creationId xmlns:a16="http://schemas.microsoft.com/office/drawing/2014/main" id="{BBF45CE5-87CF-4053-AE5C-38F40AA95909}"/>
            </a:ext>
          </a:extLst>
        </xdr:cNvPr>
        <xdr:cNvCxnSpPr>
          <a:stCxn id="35" idx="3"/>
          <a:endCxn id="34" idx="0"/>
        </xdr:cNvCxnSpPr>
      </xdr:nvCxnSpPr>
      <xdr:spPr>
        <a:xfrm>
          <a:off x="10166400" y="8864084"/>
          <a:ext cx="3298914" cy="329"/>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107999</xdr:colOff>
      <xdr:row>54</xdr:row>
      <xdr:rowOff>120464</xdr:rowOff>
    </xdr:from>
    <xdr:to>
      <xdr:col>60</xdr:col>
      <xdr:colOff>206513</xdr:colOff>
      <xdr:row>54</xdr:row>
      <xdr:rowOff>120464</xdr:rowOff>
    </xdr:to>
    <xdr:cxnSp macro="">
      <xdr:nvCxnSpPr>
        <xdr:cNvPr id="37" name="直線コネクタ 36">
          <a:extLst>
            <a:ext uri="{FF2B5EF4-FFF2-40B4-BE49-F238E27FC236}">
              <a16:creationId xmlns:a16="http://schemas.microsoft.com/office/drawing/2014/main" id="{8AB932A5-EEEF-4DEA-B602-A3248D230680}"/>
            </a:ext>
          </a:extLst>
        </xdr:cNvPr>
        <xdr:cNvCxnSpPr>
          <a:cxnSpLocks/>
          <a:stCxn id="52" idx="3"/>
          <a:endCxn id="54" idx="0"/>
        </xdr:cNvCxnSpPr>
      </xdr:nvCxnSpPr>
      <xdr:spPr>
        <a:xfrm>
          <a:off x="10166399" y="9035864"/>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206513</xdr:colOff>
      <xdr:row>57</xdr:row>
      <xdr:rowOff>86563</xdr:rowOff>
    </xdr:from>
    <xdr:to>
      <xdr:col>62</xdr:col>
      <xdr:colOff>4481</xdr:colOff>
      <xdr:row>57</xdr:row>
      <xdr:rowOff>161925</xdr:rowOff>
    </xdr:to>
    <xdr:sp macro="" textlink="">
      <xdr:nvSpPr>
        <xdr:cNvPr id="38" name="二等辺三角形 37">
          <a:extLst>
            <a:ext uri="{FF2B5EF4-FFF2-40B4-BE49-F238E27FC236}">
              <a16:creationId xmlns:a16="http://schemas.microsoft.com/office/drawing/2014/main" id="{DE1B68E9-B807-4080-AC65-7EE62B217467}"/>
            </a:ext>
          </a:extLst>
        </xdr:cNvPr>
        <xdr:cNvSpPr/>
      </xdr:nvSpPr>
      <xdr:spPr>
        <a:xfrm rot="16200000">
          <a:off x="13555216" y="9426410"/>
          <a:ext cx="75362" cy="255168"/>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4482</xdr:colOff>
      <xdr:row>57</xdr:row>
      <xdr:rowOff>86563</xdr:rowOff>
    </xdr:from>
    <xdr:to>
      <xdr:col>46</xdr:col>
      <xdr:colOff>107999</xdr:colOff>
      <xdr:row>57</xdr:row>
      <xdr:rowOff>161925</xdr:rowOff>
    </xdr:to>
    <xdr:sp macro="" textlink="">
      <xdr:nvSpPr>
        <xdr:cNvPr id="39" name="二等辺三角形 38">
          <a:extLst>
            <a:ext uri="{FF2B5EF4-FFF2-40B4-BE49-F238E27FC236}">
              <a16:creationId xmlns:a16="http://schemas.microsoft.com/office/drawing/2014/main" id="{4179A447-143E-41BA-A9CB-EA40DDC5F3DF}"/>
            </a:ext>
          </a:extLst>
        </xdr:cNvPr>
        <xdr:cNvSpPr/>
      </xdr:nvSpPr>
      <xdr:spPr>
        <a:xfrm rot="16200000">
          <a:off x="10076960" y="9502235"/>
          <a:ext cx="75362" cy="103517"/>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107999</xdr:colOff>
      <xdr:row>57</xdr:row>
      <xdr:rowOff>122563</xdr:rowOff>
    </xdr:from>
    <xdr:to>
      <xdr:col>60</xdr:col>
      <xdr:colOff>206513</xdr:colOff>
      <xdr:row>57</xdr:row>
      <xdr:rowOff>122563</xdr:rowOff>
    </xdr:to>
    <xdr:cxnSp macro="">
      <xdr:nvCxnSpPr>
        <xdr:cNvPr id="40" name="直線コネクタ 39">
          <a:extLst>
            <a:ext uri="{FF2B5EF4-FFF2-40B4-BE49-F238E27FC236}">
              <a16:creationId xmlns:a16="http://schemas.microsoft.com/office/drawing/2014/main" id="{D308D66C-F086-4D15-9920-6BEAF0D0CDD9}"/>
            </a:ext>
          </a:extLst>
        </xdr:cNvPr>
        <xdr:cNvCxnSpPr>
          <a:stCxn id="39" idx="3"/>
          <a:endCxn id="38" idx="0"/>
        </xdr:cNvCxnSpPr>
      </xdr:nvCxnSpPr>
      <xdr:spPr>
        <a:xfrm>
          <a:off x="10166399" y="9552313"/>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205198</xdr:colOff>
      <xdr:row>58</xdr:row>
      <xdr:rowOff>84464</xdr:rowOff>
    </xdr:from>
    <xdr:to>
      <xdr:col>50</xdr:col>
      <xdr:colOff>4481</xdr:colOff>
      <xdr:row>58</xdr:row>
      <xdr:rowOff>159826</xdr:rowOff>
    </xdr:to>
    <xdr:sp macro="" textlink="">
      <xdr:nvSpPr>
        <xdr:cNvPr id="41" name="二等辺三角形 40">
          <a:extLst>
            <a:ext uri="{FF2B5EF4-FFF2-40B4-BE49-F238E27FC236}">
              <a16:creationId xmlns:a16="http://schemas.microsoft.com/office/drawing/2014/main" id="{4C981B3A-4C2A-4B84-981A-D99B6AE00D7E}"/>
            </a:ext>
          </a:extLst>
        </xdr:cNvPr>
        <xdr:cNvSpPr/>
      </xdr:nvSpPr>
      <xdr:spPr>
        <a:xfrm rot="16200000">
          <a:off x="10811359" y="9595103"/>
          <a:ext cx="75362" cy="256483"/>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4482</xdr:colOff>
      <xdr:row>58</xdr:row>
      <xdr:rowOff>84464</xdr:rowOff>
    </xdr:from>
    <xdr:to>
      <xdr:col>46</xdr:col>
      <xdr:colOff>107999</xdr:colOff>
      <xdr:row>58</xdr:row>
      <xdr:rowOff>159826</xdr:rowOff>
    </xdr:to>
    <xdr:sp macro="" textlink="">
      <xdr:nvSpPr>
        <xdr:cNvPr id="42" name="二等辺三角形 41">
          <a:extLst>
            <a:ext uri="{FF2B5EF4-FFF2-40B4-BE49-F238E27FC236}">
              <a16:creationId xmlns:a16="http://schemas.microsoft.com/office/drawing/2014/main" id="{6415CBF7-2600-4045-818E-74FB3F99D02F}"/>
            </a:ext>
          </a:extLst>
        </xdr:cNvPr>
        <xdr:cNvSpPr/>
      </xdr:nvSpPr>
      <xdr:spPr>
        <a:xfrm rot="16200000">
          <a:off x="10076960" y="9671586"/>
          <a:ext cx="75362" cy="103517"/>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107999</xdr:colOff>
      <xdr:row>58</xdr:row>
      <xdr:rowOff>120464</xdr:rowOff>
    </xdr:from>
    <xdr:to>
      <xdr:col>48</xdr:col>
      <xdr:colOff>205198</xdr:colOff>
      <xdr:row>58</xdr:row>
      <xdr:rowOff>120464</xdr:rowOff>
    </xdr:to>
    <xdr:cxnSp macro="">
      <xdr:nvCxnSpPr>
        <xdr:cNvPr id="43" name="直線コネクタ 42">
          <a:extLst>
            <a:ext uri="{FF2B5EF4-FFF2-40B4-BE49-F238E27FC236}">
              <a16:creationId xmlns:a16="http://schemas.microsoft.com/office/drawing/2014/main" id="{7E1079E0-5B8B-4BBA-ADA6-602F2A83DCDE}"/>
            </a:ext>
          </a:extLst>
        </xdr:cNvPr>
        <xdr:cNvCxnSpPr>
          <a:stCxn id="42" idx="3"/>
          <a:endCxn id="41" idx="0"/>
        </xdr:cNvCxnSpPr>
      </xdr:nvCxnSpPr>
      <xdr:spPr>
        <a:xfrm>
          <a:off x="10166399" y="9721664"/>
          <a:ext cx="554399"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206513</xdr:colOff>
      <xdr:row>56</xdr:row>
      <xdr:rowOff>84464</xdr:rowOff>
    </xdr:from>
    <xdr:to>
      <xdr:col>62</xdr:col>
      <xdr:colOff>4481</xdr:colOff>
      <xdr:row>56</xdr:row>
      <xdr:rowOff>156464</xdr:rowOff>
    </xdr:to>
    <xdr:sp macro="" textlink="">
      <xdr:nvSpPr>
        <xdr:cNvPr id="44" name="二等辺三角形 43">
          <a:extLst>
            <a:ext uri="{FF2B5EF4-FFF2-40B4-BE49-F238E27FC236}">
              <a16:creationId xmlns:a16="http://schemas.microsoft.com/office/drawing/2014/main" id="{10401385-9B8B-40EF-A78E-6CFCA6E129F0}"/>
            </a:ext>
          </a:extLst>
        </xdr:cNvPr>
        <xdr:cNvSpPr/>
      </xdr:nvSpPr>
      <xdr:spPr>
        <a:xfrm rot="16200000">
          <a:off x="13556897" y="9251180"/>
          <a:ext cx="72000" cy="255168"/>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107999</xdr:colOff>
      <xdr:row>56</xdr:row>
      <xdr:rowOff>120464</xdr:rowOff>
    </xdr:from>
    <xdr:to>
      <xdr:col>60</xdr:col>
      <xdr:colOff>206513</xdr:colOff>
      <xdr:row>56</xdr:row>
      <xdr:rowOff>120464</xdr:rowOff>
    </xdr:to>
    <xdr:cxnSp macro="">
      <xdr:nvCxnSpPr>
        <xdr:cNvPr id="45" name="直線コネクタ 44">
          <a:extLst>
            <a:ext uri="{FF2B5EF4-FFF2-40B4-BE49-F238E27FC236}">
              <a16:creationId xmlns:a16="http://schemas.microsoft.com/office/drawing/2014/main" id="{3EA619B9-8F87-49EF-89E4-C890AA5ECC94}"/>
            </a:ext>
          </a:extLst>
        </xdr:cNvPr>
        <xdr:cNvCxnSpPr>
          <a:cxnSpLocks/>
          <a:stCxn id="56" idx="3"/>
          <a:endCxn id="44" idx="0"/>
        </xdr:cNvCxnSpPr>
      </xdr:nvCxnSpPr>
      <xdr:spPr>
        <a:xfrm>
          <a:off x="11995199" y="9378764"/>
          <a:ext cx="14701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206513</xdr:colOff>
      <xdr:row>59</xdr:row>
      <xdr:rowOff>96088</xdr:rowOff>
    </xdr:from>
    <xdr:to>
      <xdr:col>48</xdr:col>
      <xdr:colOff>4481</xdr:colOff>
      <xdr:row>60</xdr:row>
      <xdr:rowOff>0</xdr:rowOff>
    </xdr:to>
    <xdr:sp macro="" textlink="">
      <xdr:nvSpPr>
        <xdr:cNvPr id="46" name="二等辺三角形 45">
          <a:extLst>
            <a:ext uri="{FF2B5EF4-FFF2-40B4-BE49-F238E27FC236}">
              <a16:creationId xmlns:a16="http://schemas.microsoft.com/office/drawing/2014/main" id="{30CE5D32-D5C5-4F93-81DF-990469DE0EF0}"/>
            </a:ext>
          </a:extLst>
        </xdr:cNvPr>
        <xdr:cNvSpPr/>
      </xdr:nvSpPr>
      <xdr:spPr>
        <a:xfrm rot="16200000">
          <a:off x="10354816" y="9778835"/>
          <a:ext cx="75362" cy="255168"/>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4482</xdr:colOff>
      <xdr:row>59</xdr:row>
      <xdr:rowOff>96088</xdr:rowOff>
    </xdr:from>
    <xdr:to>
      <xdr:col>46</xdr:col>
      <xdr:colOff>109313</xdr:colOff>
      <xdr:row>60</xdr:row>
      <xdr:rowOff>0</xdr:rowOff>
    </xdr:to>
    <xdr:sp macro="" textlink="">
      <xdr:nvSpPr>
        <xdr:cNvPr id="47" name="二等辺三角形 46">
          <a:extLst>
            <a:ext uri="{FF2B5EF4-FFF2-40B4-BE49-F238E27FC236}">
              <a16:creationId xmlns:a16="http://schemas.microsoft.com/office/drawing/2014/main" id="{DFA7ED01-9D95-49C6-99C2-C902F29805FB}"/>
            </a:ext>
          </a:extLst>
        </xdr:cNvPr>
        <xdr:cNvSpPr/>
      </xdr:nvSpPr>
      <xdr:spPr>
        <a:xfrm rot="16200000">
          <a:off x="10077617" y="9854003"/>
          <a:ext cx="75362" cy="104831"/>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109313</xdr:colOff>
      <xdr:row>59</xdr:row>
      <xdr:rowOff>132088</xdr:rowOff>
    </xdr:from>
    <xdr:to>
      <xdr:col>46</xdr:col>
      <xdr:colOff>206513</xdr:colOff>
      <xdr:row>59</xdr:row>
      <xdr:rowOff>132088</xdr:rowOff>
    </xdr:to>
    <xdr:cxnSp macro="">
      <xdr:nvCxnSpPr>
        <xdr:cNvPr id="48" name="直線コネクタ 47">
          <a:extLst>
            <a:ext uri="{FF2B5EF4-FFF2-40B4-BE49-F238E27FC236}">
              <a16:creationId xmlns:a16="http://schemas.microsoft.com/office/drawing/2014/main" id="{73E6490F-795A-4FD3-A915-A7222E51540C}"/>
            </a:ext>
          </a:extLst>
        </xdr:cNvPr>
        <xdr:cNvCxnSpPr>
          <a:stCxn id="47" idx="3"/>
          <a:endCxn id="46" idx="0"/>
        </xdr:cNvCxnSpPr>
      </xdr:nvCxnSpPr>
      <xdr:spPr>
        <a:xfrm>
          <a:off x="10167713" y="9904738"/>
          <a:ext cx="97200"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206513</xdr:colOff>
      <xdr:row>59</xdr:row>
      <xdr:rowOff>87168</xdr:rowOff>
    </xdr:from>
    <xdr:to>
      <xdr:col>56</xdr:col>
      <xdr:colOff>4481</xdr:colOff>
      <xdr:row>59</xdr:row>
      <xdr:rowOff>156463</xdr:rowOff>
    </xdr:to>
    <xdr:sp macro="" textlink="">
      <xdr:nvSpPr>
        <xdr:cNvPr id="49" name="二等辺三角形 48">
          <a:extLst>
            <a:ext uri="{FF2B5EF4-FFF2-40B4-BE49-F238E27FC236}">
              <a16:creationId xmlns:a16="http://schemas.microsoft.com/office/drawing/2014/main" id="{158A04FE-B91E-48A5-B6D0-020964A32A56}"/>
            </a:ext>
          </a:extLst>
        </xdr:cNvPr>
        <xdr:cNvSpPr/>
      </xdr:nvSpPr>
      <xdr:spPr>
        <a:xfrm rot="16200000">
          <a:off x="12186649" y="9766882"/>
          <a:ext cx="69295" cy="255168"/>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4482</xdr:colOff>
      <xdr:row>59</xdr:row>
      <xdr:rowOff>87168</xdr:rowOff>
    </xdr:from>
    <xdr:to>
      <xdr:col>52</xdr:col>
      <xdr:colOff>109313</xdr:colOff>
      <xdr:row>59</xdr:row>
      <xdr:rowOff>156463</xdr:rowOff>
    </xdr:to>
    <xdr:sp macro="" textlink="">
      <xdr:nvSpPr>
        <xdr:cNvPr id="50" name="二等辺三角形 49">
          <a:extLst>
            <a:ext uri="{FF2B5EF4-FFF2-40B4-BE49-F238E27FC236}">
              <a16:creationId xmlns:a16="http://schemas.microsoft.com/office/drawing/2014/main" id="{6BCBD978-3C19-426A-AD04-9BF212FEFB21}"/>
            </a:ext>
          </a:extLst>
        </xdr:cNvPr>
        <xdr:cNvSpPr/>
      </xdr:nvSpPr>
      <xdr:spPr>
        <a:xfrm rot="16200000">
          <a:off x="11452250" y="9842050"/>
          <a:ext cx="69295" cy="104831"/>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109313</xdr:colOff>
      <xdr:row>59</xdr:row>
      <xdr:rowOff>120463</xdr:rowOff>
    </xdr:from>
    <xdr:to>
      <xdr:col>54</xdr:col>
      <xdr:colOff>206513</xdr:colOff>
      <xdr:row>59</xdr:row>
      <xdr:rowOff>120463</xdr:rowOff>
    </xdr:to>
    <xdr:cxnSp macro="">
      <xdr:nvCxnSpPr>
        <xdr:cNvPr id="51" name="直線コネクタ 50">
          <a:extLst>
            <a:ext uri="{FF2B5EF4-FFF2-40B4-BE49-F238E27FC236}">
              <a16:creationId xmlns:a16="http://schemas.microsoft.com/office/drawing/2014/main" id="{3D73EF87-A69A-4C44-9186-0B79EC47622A}"/>
            </a:ext>
          </a:extLst>
        </xdr:cNvPr>
        <xdr:cNvCxnSpPr>
          <a:stCxn id="50" idx="3"/>
          <a:endCxn id="49" idx="0"/>
        </xdr:cNvCxnSpPr>
      </xdr:nvCxnSpPr>
      <xdr:spPr>
        <a:xfrm>
          <a:off x="11539313" y="9893113"/>
          <a:ext cx="554400"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4482</xdr:colOff>
      <xdr:row>54</xdr:row>
      <xdr:rowOff>87168</xdr:rowOff>
    </xdr:from>
    <xdr:to>
      <xdr:col>46</xdr:col>
      <xdr:colOff>107999</xdr:colOff>
      <xdr:row>54</xdr:row>
      <xdr:rowOff>159826</xdr:rowOff>
    </xdr:to>
    <xdr:sp macro="" textlink="">
      <xdr:nvSpPr>
        <xdr:cNvPr id="52" name="二等辺三角形 51">
          <a:extLst>
            <a:ext uri="{FF2B5EF4-FFF2-40B4-BE49-F238E27FC236}">
              <a16:creationId xmlns:a16="http://schemas.microsoft.com/office/drawing/2014/main" id="{B395D3DE-BB4B-4650-964D-32355E4A6DF5}"/>
            </a:ext>
          </a:extLst>
        </xdr:cNvPr>
        <xdr:cNvSpPr/>
      </xdr:nvSpPr>
      <xdr:spPr>
        <a:xfrm rot="16200000">
          <a:off x="10078312" y="8987138"/>
          <a:ext cx="72658" cy="103517"/>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4482</xdr:colOff>
      <xdr:row>52</xdr:row>
      <xdr:rowOff>84463</xdr:rowOff>
    </xdr:from>
    <xdr:to>
      <xdr:col>46</xdr:col>
      <xdr:colOff>107999</xdr:colOff>
      <xdr:row>52</xdr:row>
      <xdr:rowOff>156463</xdr:rowOff>
    </xdr:to>
    <xdr:sp macro="" textlink="">
      <xdr:nvSpPr>
        <xdr:cNvPr id="53" name="二等辺三角形 52">
          <a:extLst>
            <a:ext uri="{FF2B5EF4-FFF2-40B4-BE49-F238E27FC236}">
              <a16:creationId xmlns:a16="http://schemas.microsoft.com/office/drawing/2014/main" id="{51F7E3CB-F5AF-43C6-A963-47F4EF920FFD}"/>
            </a:ext>
          </a:extLst>
        </xdr:cNvPr>
        <xdr:cNvSpPr/>
      </xdr:nvSpPr>
      <xdr:spPr>
        <a:xfrm rot="16200000">
          <a:off x="10078641" y="8641204"/>
          <a:ext cx="72000" cy="103517"/>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206513</xdr:colOff>
      <xdr:row>54</xdr:row>
      <xdr:rowOff>87168</xdr:rowOff>
    </xdr:from>
    <xdr:to>
      <xdr:col>62</xdr:col>
      <xdr:colOff>4481</xdr:colOff>
      <xdr:row>54</xdr:row>
      <xdr:rowOff>159826</xdr:rowOff>
    </xdr:to>
    <xdr:sp macro="" textlink="">
      <xdr:nvSpPr>
        <xdr:cNvPr id="54" name="二等辺三角形 53">
          <a:extLst>
            <a:ext uri="{FF2B5EF4-FFF2-40B4-BE49-F238E27FC236}">
              <a16:creationId xmlns:a16="http://schemas.microsoft.com/office/drawing/2014/main" id="{8E5E84B4-6C96-4386-8B66-9672CDAE9C00}"/>
            </a:ext>
          </a:extLst>
        </xdr:cNvPr>
        <xdr:cNvSpPr/>
      </xdr:nvSpPr>
      <xdr:spPr>
        <a:xfrm rot="16200000">
          <a:off x="13556568" y="8911313"/>
          <a:ext cx="72658" cy="255168"/>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206513</xdr:colOff>
      <xdr:row>52</xdr:row>
      <xdr:rowOff>84463</xdr:rowOff>
    </xdr:from>
    <xdr:to>
      <xdr:col>62</xdr:col>
      <xdr:colOff>4481</xdr:colOff>
      <xdr:row>52</xdr:row>
      <xdr:rowOff>156463</xdr:rowOff>
    </xdr:to>
    <xdr:sp macro="" textlink="">
      <xdr:nvSpPr>
        <xdr:cNvPr id="55" name="二等辺三角形 54">
          <a:extLst>
            <a:ext uri="{FF2B5EF4-FFF2-40B4-BE49-F238E27FC236}">
              <a16:creationId xmlns:a16="http://schemas.microsoft.com/office/drawing/2014/main" id="{C8853F08-A52D-4D02-8FA3-7169418DBE26}"/>
            </a:ext>
          </a:extLst>
        </xdr:cNvPr>
        <xdr:cNvSpPr/>
      </xdr:nvSpPr>
      <xdr:spPr>
        <a:xfrm rot="16200000">
          <a:off x="13556897" y="8565379"/>
          <a:ext cx="72000" cy="255168"/>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4481</xdr:colOff>
      <xdr:row>56</xdr:row>
      <xdr:rowOff>84464</xdr:rowOff>
    </xdr:from>
    <xdr:to>
      <xdr:col>54</xdr:col>
      <xdr:colOff>107999</xdr:colOff>
      <xdr:row>56</xdr:row>
      <xdr:rowOff>156464</xdr:rowOff>
    </xdr:to>
    <xdr:sp macro="" textlink="">
      <xdr:nvSpPr>
        <xdr:cNvPr id="56" name="二等辺三角形 55">
          <a:extLst>
            <a:ext uri="{FF2B5EF4-FFF2-40B4-BE49-F238E27FC236}">
              <a16:creationId xmlns:a16="http://schemas.microsoft.com/office/drawing/2014/main" id="{D2A9787C-374C-4F8B-AAC5-64ED3073A99C}"/>
            </a:ext>
          </a:extLst>
        </xdr:cNvPr>
        <xdr:cNvSpPr/>
      </xdr:nvSpPr>
      <xdr:spPr>
        <a:xfrm rot="16200000">
          <a:off x="11907440" y="9327005"/>
          <a:ext cx="72000" cy="103518"/>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108000</xdr:colOff>
      <xdr:row>55</xdr:row>
      <xdr:rowOff>120463</xdr:rowOff>
    </xdr:from>
    <xdr:to>
      <xdr:col>60</xdr:col>
      <xdr:colOff>206514</xdr:colOff>
      <xdr:row>55</xdr:row>
      <xdr:rowOff>120463</xdr:rowOff>
    </xdr:to>
    <xdr:cxnSp macro="">
      <xdr:nvCxnSpPr>
        <xdr:cNvPr id="57" name="直線コネクタ 56">
          <a:extLst>
            <a:ext uri="{FF2B5EF4-FFF2-40B4-BE49-F238E27FC236}">
              <a16:creationId xmlns:a16="http://schemas.microsoft.com/office/drawing/2014/main" id="{6566392D-A2AB-42A1-9D5D-09599E0E0E35}"/>
            </a:ext>
          </a:extLst>
        </xdr:cNvPr>
        <xdr:cNvCxnSpPr>
          <a:cxnSpLocks/>
          <a:stCxn id="58" idx="3"/>
          <a:endCxn id="59" idx="0"/>
        </xdr:cNvCxnSpPr>
      </xdr:nvCxnSpPr>
      <xdr:spPr>
        <a:xfrm>
          <a:off x="10166400" y="9207313"/>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0</xdr:colOff>
      <xdr:row>55</xdr:row>
      <xdr:rowOff>84463</xdr:rowOff>
    </xdr:from>
    <xdr:to>
      <xdr:col>46</xdr:col>
      <xdr:colOff>108000</xdr:colOff>
      <xdr:row>55</xdr:row>
      <xdr:rowOff>156463</xdr:rowOff>
    </xdr:to>
    <xdr:sp macro="" textlink="">
      <xdr:nvSpPr>
        <xdr:cNvPr id="58" name="二等辺三角形 57">
          <a:extLst>
            <a:ext uri="{FF2B5EF4-FFF2-40B4-BE49-F238E27FC236}">
              <a16:creationId xmlns:a16="http://schemas.microsoft.com/office/drawing/2014/main" id="{6B4939F9-6A36-450D-85B8-ECCDC3F7204B}"/>
            </a:ext>
          </a:extLst>
        </xdr:cNvPr>
        <xdr:cNvSpPr/>
      </xdr:nvSpPr>
      <xdr:spPr>
        <a:xfrm rot="16200000">
          <a:off x="10076400" y="9153313"/>
          <a:ext cx="72000" cy="108000"/>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206514</xdr:colOff>
      <xdr:row>55</xdr:row>
      <xdr:rowOff>84463</xdr:rowOff>
    </xdr:from>
    <xdr:to>
      <xdr:col>62</xdr:col>
      <xdr:colOff>0</xdr:colOff>
      <xdr:row>55</xdr:row>
      <xdr:rowOff>156463</xdr:rowOff>
    </xdr:to>
    <xdr:sp macro="" textlink="">
      <xdr:nvSpPr>
        <xdr:cNvPr id="59" name="二等辺三角形 58">
          <a:extLst>
            <a:ext uri="{FF2B5EF4-FFF2-40B4-BE49-F238E27FC236}">
              <a16:creationId xmlns:a16="http://schemas.microsoft.com/office/drawing/2014/main" id="{F42ECE48-0AC9-4B3C-961C-8C06C6714B8C}"/>
            </a:ext>
          </a:extLst>
        </xdr:cNvPr>
        <xdr:cNvSpPr/>
      </xdr:nvSpPr>
      <xdr:spPr>
        <a:xfrm rot="16200000">
          <a:off x="13554657" y="9081970"/>
          <a:ext cx="72000" cy="25068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108001</xdr:colOff>
      <xdr:row>56</xdr:row>
      <xdr:rowOff>120792</xdr:rowOff>
    </xdr:from>
    <xdr:to>
      <xdr:col>52</xdr:col>
      <xdr:colOff>206515</xdr:colOff>
      <xdr:row>56</xdr:row>
      <xdr:rowOff>120792</xdr:rowOff>
    </xdr:to>
    <xdr:cxnSp macro="">
      <xdr:nvCxnSpPr>
        <xdr:cNvPr id="60" name="直線コネクタ 59">
          <a:extLst>
            <a:ext uri="{FF2B5EF4-FFF2-40B4-BE49-F238E27FC236}">
              <a16:creationId xmlns:a16="http://schemas.microsoft.com/office/drawing/2014/main" id="{35DC465C-9D20-4449-9976-FB64D9EEE6D1}"/>
            </a:ext>
          </a:extLst>
        </xdr:cNvPr>
        <xdr:cNvCxnSpPr>
          <a:cxnSpLocks/>
          <a:stCxn id="61" idx="3"/>
          <a:endCxn id="62" idx="0"/>
        </xdr:cNvCxnSpPr>
      </xdr:nvCxnSpPr>
      <xdr:spPr>
        <a:xfrm>
          <a:off x="10166401" y="9379092"/>
          <a:ext cx="14701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xdr:colOff>
      <xdr:row>56</xdr:row>
      <xdr:rowOff>87824</xdr:rowOff>
    </xdr:from>
    <xdr:to>
      <xdr:col>46</xdr:col>
      <xdr:colOff>108001</xdr:colOff>
      <xdr:row>56</xdr:row>
      <xdr:rowOff>160481</xdr:rowOff>
    </xdr:to>
    <xdr:sp macro="" textlink="">
      <xdr:nvSpPr>
        <xdr:cNvPr id="61" name="二等辺三角形 60">
          <a:extLst>
            <a:ext uri="{FF2B5EF4-FFF2-40B4-BE49-F238E27FC236}">
              <a16:creationId xmlns:a16="http://schemas.microsoft.com/office/drawing/2014/main" id="{D616DEE5-59D1-4921-8A4E-2A8058BEEF2F}"/>
            </a:ext>
          </a:extLst>
        </xdr:cNvPr>
        <xdr:cNvSpPr/>
      </xdr:nvSpPr>
      <xdr:spPr>
        <a:xfrm rot="16200000">
          <a:off x="10076072" y="9328453"/>
          <a:ext cx="72657"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206515</xdr:colOff>
      <xdr:row>56</xdr:row>
      <xdr:rowOff>87824</xdr:rowOff>
    </xdr:from>
    <xdr:to>
      <xdr:col>54</xdr:col>
      <xdr:colOff>1</xdr:colOff>
      <xdr:row>56</xdr:row>
      <xdr:rowOff>160481</xdr:rowOff>
    </xdr:to>
    <xdr:sp macro="" textlink="">
      <xdr:nvSpPr>
        <xdr:cNvPr id="62" name="二等辺三角形 61">
          <a:extLst>
            <a:ext uri="{FF2B5EF4-FFF2-40B4-BE49-F238E27FC236}">
              <a16:creationId xmlns:a16="http://schemas.microsoft.com/office/drawing/2014/main" id="{3D6EED3E-16F0-499C-B5F9-DD4F9918FF6D}"/>
            </a:ext>
          </a:extLst>
        </xdr:cNvPr>
        <xdr:cNvSpPr/>
      </xdr:nvSpPr>
      <xdr:spPr>
        <a:xfrm rot="16200000">
          <a:off x="11725529" y="9257110"/>
          <a:ext cx="72657" cy="250686"/>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103519</xdr:colOff>
      <xdr:row>83</xdr:row>
      <xdr:rowOff>123825</xdr:rowOff>
    </xdr:from>
    <xdr:to>
      <xdr:col>60</xdr:col>
      <xdr:colOff>202033</xdr:colOff>
      <xdr:row>83</xdr:row>
      <xdr:rowOff>123825</xdr:rowOff>
    </xdr:to>
    <xdr:cxnSp macro="">
      <xdr:nvCxnSpPr>
        <xdr:cNvPr id="63" name="直線コネクタ 62">
          <a:extLst>
            <a:ext uri="{FF2B5EF4-FFF2-40B4-BE49-F238E27FC236}">
              <a16:creationId xmlns:a16="http://schemas.microsoft.com/office/drawing/2014/main" id="{961DB798-1F19-427B-8314-7BCC3BE8F693}"/>
            </a:ext>
          </a:extLst>
        </xdr:cNvPr>
        <xdr:cNvCxnSpPr>
          <a:cxnSpLocks/>
          <a:stCxn id="83" idx="3"/>
          <a:endCxn id="85" idx="0"/>
        </xdr:cNvCxnSpPr>
      </xdr:nvCxnSpPr>
      <xdr:spPr>
        <a:xfrm>
          <a:off x="10161919" y="14049375"/>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202034</xdr:colOff>
      <xdr:row>84</xdr:row>
      <xdr:rowOff>88154</xdr:rowOff>
    </xdr:from>
    <xdr:to>
      <xdr:col>61</xdr:col>
      <xdr:colOff>224120</xdr:colOff>
      <xdr:row>84</xdr:row>
      <xdr:rowOff>159497</xdr:rowOff>
    </xdr:to>
    <xdr:sp macro="" textlink="">
      <xdr:nvSpPr>
        <xdr:cNvPr id="64" name="二等辺三角形 63">
          <a:extLst>
            <a:ext uri="{FF2B5EF4-FFF2-40B4-BE49-F238E27FC236}">
              <a16:creationId xmlns:a16="http://schemas.microsoft.com/office/drawing/2014/main" id="{04E86188-3ABA-47C1-8A02-AD3CB1201ECE}"/>
            </a:ext>
          </a:extLst>
        </xdr:cNvPr>
        <xdr:cNvSpPr/>
      </xdr:nvSpPr>
      <xdr:spPr>
        <a:xfrm rot="16200000">
          <a:off x="13550505" y="14095483"/>
          <a:ext cx="71343" cy="25068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224120</xdr:colOff>
      <xdr:row>84</xdr:row>
      <xdr:rowOff>90529</xdr:rowOff>
    </xdr:from>
    <xdr:to>
      <xdr:col>46</xdr:col>
      <xdr:colOff>103520</xdr:colOff>
      <xdr:row>84</xdr:row>
      <xdr:rowOff>159168</xdr:rowOff>
    </xdr:to>
    <xdr:sp macro="" textlink="">
      <xdr:nvSpPr>
        <xdr:cNvPr id="65" name="二等辺三角形 64">
          <a:extLst>
            <a:ext uri="{FF2B5EF4-FFF2-40B4-BE49-F238E27FC236}">
              <a16:creationId xmlns:a16="http://schemas.microsoft.com/office/drawing/2014/main" id="{8F655F3F-7D43-4521-B793-76A982367670}"/>
            </a:ext>
          </a:extLst>
        </xdr:cNvPr>
        <xdr:cNvSpPr/>
      </xdr:nvSpPr>
      <xdr:spPr>
        <a:xfrm rot="16200000">
          <a:off x="10073600" y="14167849"/>
          <a:ext cx="68639"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103520</xdr:colOff>
      <xdr:row>84</xdr:row>
      <xdr:rowOff>123497</xdr:rowOff>
    </xdr:from>
    <xdr:to>
      <xdr:col>60</xdr:col>
      <xdr:colOff>202034</xdr:colOff>
      <xdr:row>84</xdr:row>
      <xdr:rowOff>123826</xdr:rowOff>
    </xdr:to>
    <xdr:cxnSp macro="">
      <xdr:nvCxnSpPr>
        <xdr:cNvPr id="66" name="直線コネクタ 65">
          <a:extLst>
            <a:ext uri="{FF2B5EF4-FFF2-40B4-BE49-F238E27FC236}">
              <a16:creationId xmlns:a16="http://schemas.microsoft.com/office/drawing/2014/main" id="{BD3E8A0A-38CD-4F48-8F1E-F77906CD9D27}"/>
            </a:ext>
          </a:extLst>
        </xdr:cNvPr>
        <xdr:cNvCxnSpPr>
          <a:stCxn id="65" idx="3"/>
          <a:endCxn id="64" idx="0"/>
        </xdr:cNvCxnSpPr>
      </xdr:nvCxnSpPr>
      <xdr:spPr>
        <a:xfrm>
          <a:off x="10161920" y="14220497"/>
          <a:ext cx="3298914" cy="329"/>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103519</xdr:colOff>
      <xdr:row>85</xdr:row>
      <xdr:rowOff>123825</xdr:rowOff>
    </xdr:from>
    <xdr:to>
      <xdr:col>60</xdr:col>
      <xdr:colOff>202033</xdr:colOff>
      <xdr:row>85</xdr:row>
      <xdr:rowOff>123825</xdr:rowOff>
    </xdr:to>
    <xdr:cxnSp macro="">
      <xdr:nvCxnSpPr>
        <xdr:cNvPr id="67" name="直線コネクタ 66">
          <a:extLst>
            <a:ext uri="{FF2B5EF4-FFF2-40B4-BE49-F238E27FC236}">
              <a16:creationId xmlns:a16="http://schemas.microsoft.com/office/drawing/2014/main" id="{F8177237-F7A1-4DD2-8F7B-48BE3A1C33F6}"/>
            </a:ext>
          </a:extLst>
        </xdr:cNvPr>
        <xdr:cNvCxnSpPr>
          <a:cxnSpLocks/>
          <a:stCxn id="82" idx="3"/>
          <a:endCxn id="84" idx="0"/>
        </xdr:cNvCxnSpPr>
      </xdr:nvCxnSpPr>
      <xdr:spPr>
        <a:xfrm>
          <a:off x="10161919" y="14392275"/>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202033</xdr:colOff>
      <xdr:row>88</xdr:row>
      <xdr:rowOff>89926</xdr:rowOff>
    </xdr:from>
    <xdr:to>
      <xdr:col>62</xdr:col>
      <xdr:colOff>2</xdr:colOff>
      <xdr:row>88</xdr:row>
      <xdr:rowOff>161926</xdr:rowOff>
    </xdr:to>
    <xdr:sp macro="" textlink="">
      <xdr:nvSpPr>
        <xdr:cNvPr id="68" name="二等辺三角形 67">
          <a:extLst>
            <a:ext uri="{FF2B5EF4-FFF2-40B4-BE49-F238E27FC236}">
              <a16:creationId xmlns:a16="http://schemas.microsoft.com/office/drawing/2014/main" id="{5DC85259-98D0-4751-8CE1-3D83E0F88A9D}"/>
            </a:ext>
          </a:extLst>
        </xdr:cNvPr>
        <xdr:cNvSpPr/>
      </xdr:nvSpPr>
      <xdr:spPr>
        <a:xfrm rot="16200000">
          <a:off x="13552418" y="14781141"/>
          <a:ext cx="72000" cy="255169"/>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xdr:colOff>
      <xdr:row>88</xdr:row>
      <xdr:rowOff>89926</xdr:rowOff>
    </xdr:from>
    <xdr:to>
      <xdr:col>46</xdr:col>
      <xdr:colOff>103519</xdr:colOff>
      <xdr:row>88</xdr:row>
      <xdr:rowOff>161926</xdr:rowOff>
    </xdr:to>
    <xdr:sp macro="" textlink="">
      <xdr:nvSpPr>
        <xdr:cNvPr id="69" name="二等辺三角形 68">
          <a:extLst>
            <a:ext uri="{FF2B5EF4-FFF2-40B4-BE49-F238E27FC236}">
              <a16:creationId xmlns:a16="http://schemas.microsoft.com/office/drawing/2014/main" id="{06F02A8B-9F2B-4E66-903C-0D2958BBC867}"/>
            </a:ext>
          </a:extLst>
        </xdr:cNvPr>
        <xdr:cNvSpPr/>
      </xdr:nvSpPr>
      <xdr:spPr>
        <a:xfrm rot="16200000">
          <a:off x="10074160" y="14856967"/>
          <a:ext cx="72000" cy="103518"/>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103519</xdr:colOff>
      <xdr:row>88</xdr:row>
      <xdr:rowOff>125926</xdr:rowOff>
    </xdr:from>
    <xdr:to>
      <xdr:col>60</xdr:col>
      <xdr:colOff>202033</xdr:colOff>
      <xdr:row>88</xdr:row>
      <xdr:rowOff>125926</xdr:rowOff>
    </xdr:to>
    <xdr:cxnSp macro="">
      <xdr:nvCxnSpPr>
        <xdr:cNvPr id="70" name="直線コネクタ 69">
          <a:extLst>
            <a:ext uri="{FF2B5EF4-FFF2-40B4-BE49-F238E27FC236}">
              <a16:creationId xmlns:a16="http://schemas.microsoft.com/office/drawing/2014/main" id="{B11355A2-45EB-4E5D-A1C4-52566EA7C9CB}"/>
            </a:ext>
          </a:extLst>
        </xdr:cNvPr>
        <xdr:cNvCxnSpPr>
          <a:stCxn id="69" idx="3"/>
          <a:endCxn id="68" idx="0"/>
        </xdr:cNvCxnSpPr>
      </xdr:nvCxnSpPr>
      <xdr:spPr>
        <a:xfrm>
          <a:off x="10161919" y="14908726"/>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200718</xdr:colOff>
      <xdr:row>89</xdr:row>
      <xdr:rowOff>87825</xdr:rowOff>
    </xdr:from>
    <xdr:to>
      <xdr:col>50</xdr:col>
      <xdr:colOff>1</xdr:colOff>
      <xdr:row>89</xdr:row>
      <xdr:rowOff>159825</xdr:rowOff>
    </xdr:to>
    <xdr:sp macro="" textlink="">
      <xdr:nvSpPr>
        <xdr:cNvPr id="71" name="二等辺三角形 70">
          <a:extLst>
            <a:ext uri="{FF2B5EF4-FFF2-40B4-BE49-F238E27FC236}">
              <a16:creationId xmlns:a16="http://schemas.microsoft.com/office/drawing/2014/main" id="{5CB515C5-614B-42FF-AEB0-97722E0A5051}"/>
            </a:ext>
          </a:extLst>
        </xdr:cNvPr>
        <xdr:cNvSpPr/>
      </xdr:nvSpPr>
      <xdr:spPr>
        <a:xfrm rot="16200000">
          <a:off x="10808560" y="14949833"/>
          <a:ext cx="72000" cy="256483"/>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xdr:colOff>
      <xdr:row>89</xdr:row>
      <xdr:rowOff>87825</xdr:rowOff>
    </xdr:from>
    <xdr:to>
      <xdr:col>46</xdr:col>
      <xdr:colOff>103519</xdr:colOff>
      <xdr:row>89</xdr:row>
      <xdr:rowOff>159825</xdr:rowOff>
    </xdr:to>
    <xdr:sp macro="" textlink="">
      <xdr:nvSpPr>
        <xdr:cNvPr id="72" name="二等辺三角形 71">
          <a:extLst>
            <a:ext uri="{FF2B5EF4-FFF2-40B4-BE49-F238E27FC236}">
              <a16:creationId xmlns:a16="http://schemas.microsoft.com/office/drawing/2014/main" id="{916C97F8-CB06-4482-9EFA-58888D6A2370}"/>
            </a:ext>
          </a:extLst>
        </xdr:cNvPr>
        <xdr:cNvSpPr/>
      </xdr:nvSpPr>
      <xdr:spPr>
        <a:xfrm rot="16200000">
          <a:off x="10074160" y="15026316"/>
          <a:ext cx="72000" cy="103518"/>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103519</xdr:colOff>
      <xdr:row>89</xdr:row>
      <xdr:rowOff>123825</xdr:rowOff>
    </xdr:from>
    <xdr:to>
      <xdr:col>48</xdr:col>
      <xdr:colOff>200718</xdr:colOff>
      <xdr:row>89</xdr:row>
      <xdr:rowOff>123825</xdr:rowOff>
    </xdr:to>
    <xdr:cxnSp macro="">
      <xdr:nvCxnSpPr>
        <xdr:cNvPr id="73" name="直線コネクタ 72">
          <a:extLst>
            <a:ext uri="{FF2B5EF4-FFF2-40B4-BE49-F238E27FC236}">
              <a16:creationId xmlns:a16="http://schemas.microsoft.com/office/drawing/2014/main" id="{569A2892-6F99-4E11-A598-9A7C88B7F220}"/>
            </a:ext>
          </a:extLst>
        </xdr:cNvPr>
        <xdr:cNvCxnSpPr>
          <a:stCxn id="72" idx="3"/>
          <a:endCxn id="71" idx="0"/>
        </xdr:cNvCxnSpPr>
      </xdr:nvCxnSpPr>
      <xdr:spPr>
        <a:xfrm>
          <a:off x="10161919" y="15078075"/>
          <a:ext cx="554399"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202033</xdr:colOff>
      <xdr:row>87</xdr:row>
      <xdr:rowOff>87825</xdr:rowOff>
    </xdr:from>
    <xdr:to>
      <xdr:col>62</xdr:col>
      <xdr:colOff>2</xdr:colOff>
      <xdr:row>87</xdr:row>
      <xdr:rowOff>159825</xdr:rowOff>
    </xdr:to>
    <xdr:sp macro="" textlink="">
      <xdr:nvSpPr>
        <xdr:cNvPr id="74" name="二等辺三角形 73">
          <a:extLst>
            <a:ext uri="{FF2B5EF4-FFF2-40B4-BE49-F238E27FC236}">
              <a16:creationId xmlns:a16="http://schemas.microsoft.com/office/drawing/2014/main" id="{2F2DDEB1-EBFA-41E8-8ED1-B09E9A4247E1}"/>
            </a:ext>
          </a:extLst>
        </xdr:cNvPr>
        <xdr:cNvSpPr/>
      </xdr:nvSpPr>
      <xdr:spPr>
        <a:xfrm rot="16200000">
          <a:off x="13552418" y="14607590"/>
          <a:ext cx="72000" cy="255169"/>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103519</xdr:colOff>
      <xdr:row>87</xdr:row>
      <xdr:rowOff>123825</xdr:rowOff>
    </xdr:from>
    <xdr:to>
      <xdr:col>60</xdr:col>
      <xdr:colOff>202033</xdr:colOff>
      <xdr:row>87</xdr:row>
      <xdr:rowOff>123825</xdr:rowOff>
    </xdr:to>
    <xdr:cxnSp macro="">
      <xdr:nvCxnSpPr>
        <xdr:cNvPr id="75" name="直線コネクタ 74">
          <a:extLst>
            <a:ext uri="{FF2B5EF4-FFF2-40B4-BE49-F238E27FC236}">
              <a16:creationId xmlns:a16="http://schemas.microsoft.com/office/drawing/2014/main" id="{CB13A4F1-D825-44B8-8F6A-9DD92F60FBC5}"/>
            </a:ext>
          </a:extLst>
        </xdr:cNvPr>
        <xdr:cNvCxnSpPr>
          <a:cxnSpLocks/>
          <a:stCxn id="86" idx="3"/>
          <a:endCxn id="74" idx="0"/>
        </xdr:cNvCxnSpPr>
      </xdr:nvCxnSpPr>
      <xdr:spPr>
        <a:xfrm>
          <a:off x="11990719" y="14735175"/>
          <a:ext cx="14701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202033</xdr:colOff>
      <xdr:row>90</xdr:row>
      <xdr:rowOff>99450</xdr:rowOff>
    </xdr:from>
    <xdr:to>
      <xdr:col>48</xdr:col>
      <xdr:colOff>2</xdr:colOff>
      <xdr:row>91</xdr:row>
      <xdr:rowOff>0</xdr:rowOff>
    </xdr:to>
    <xdr:sp macro="" textlink="">
      <xdr:nvSpPr>
        <xdr:cNvPr id="76" name="二等辺三角形 75">
          <a:extLst>
            <a:ext uri="{FF2B5EF4-FFF2-40B4-BE49-F238E27FC236}">
              <a16:creationId xmlns:a16="http://schemas.microsoft.com/office/drawing/2014/main" id="{F734C5B7-4B7F-405B-8BEB-68E5EAC5C09E}"/>
            </a:ext>
          </a:extLst>
        </xdr:cNvPr>
        <xdr:cNvSpPr/>
      </xdr:nvSpPr>
      <xdr:spPr>
        <a:xfrm rot="16200000">
          <a:off x="10352018" y="15133565"/>
          <a:ext cx="72000" cy="255169"/>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xdr:colOff>
      <xdr:row>90</xdr:row>
      <xdr:rowOff>99450</xdr:rowOff>
    </xdr:from>
    <xdr:to>
      <xdr:col>46</xdr:col>
      <xdr:colOff>104833</xdr:colOff>
      <xdr:row>91</xdr:row>
      <xdr:rowOff>0</xdr:rowOff>
    </xdr:to>
    <xdr:sp macro="" textlink="">
      <xdr:nvSpPr>
        <xdr:cNvPr id="77" name="二等辺三角形 76">
          <a:extLst>
            <a:ext uri="{FF2B5EF4-FFF2-40B4-BE49-F238E27FC236}">
              <a16:creationId xmlns:a16="http://schemas.microsoft.com/office/drawing/2014/main" id="{F367278A-CFB0-4BE5-B496-22337CBE3B54}"/>
            </a:ext>
          </a:extLst>
        </xdr:cNvPr>
        <xdr:cNvSpPr/>
      </xdr:nvSpPr>
      <xdr:spPr>
        <a:xfrm rot="16200000">
          <a:off x="10074817" y="15208734"/>
          <a:ext cx="72000" cy="104832"/>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104833</xdr:colOff>
      <xdr:row>90</xdr:row>
      <xdr:rowOff>135450</xdr:rowOff>
    </xdr:from>
    <xdr:to>
      <xdr:col>46</xdr:col>
      <xdr:colOff>202033</xdr:colOff>
      <xdr:row>90</xdr:row>
      <xdr:rowOff>135450</xdr:rowOff>
    </xdr:to>
    <xdr:cxnSp macro="">
      <xdr:nvCxnSpPr>
        <xdr:cNvPr id="78" name="直線コネクタ 77">
          <a:extLst>
            <a:ext uri="{FF2B5EF4-FFF2-40B4-BE49-F238E27FC236}">
              <a16:creationId xmlns:a16="http://schemas.microsoft.com/office/drawing/2014/main" id="{37B169F5-FA01-4959-B3B1-BEC4F967AA1C}"/>
            </a:ext>
          </a:extLst>
        </xdr:cNvPr>
        <xdr:cNvCxnSpPr>
          <a:stCxn id="77" idx="3"/>
          <a:endCxn id="76" idx="0"/>
        </xdr:cNvCxnSpPr>
      </xdr:nvCxnSpPr>
      <xdr:spPr>
        <a:xfrm>
          <a:off x="10163233" y="15261150"/>
          <a:ext cx="97200"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202033</xdr:colOff>
      <xdr:row>90</xdr:row>
      <xdr:rowOff>90530</xdr:rowOff>
    </xdr:from>
    <xdr:to>
      <xdr:col>56</xdr:col>
      <xdr:colOff>1</xdr:colOff>
      <xdr:row>90</xdr:row>
      <xdr:rowOff>159825</xdr:rowOff>
    </xdr:to>
    <xdr:sp macro="" textlink="">
      <xdr:nvSpPr>
        <xdr:cNvPr id="79" name="二等辺三角形 78">
          <a:extLst>
            <a:ext uri="{FF2B5EF4-FFF2-40B4-BE49-F238E27FC236}">
              <a16:creationId xmlns:a16="http://schemas.microsoft.com/office/drawing/2014/main" id="{31AF59F7-6DF1-4F8C-B213-D4B747CCAFD8}"/>
            </a:ext>
          </a:extLst>
        </xdr:cNvPr>
        <xdr:cNvSpPr/>
      </xdr:nvSpPr>
      <xdr:spPr>
        <a:xfrm rot="16200000">
          <a:off x="12182169" y="15123294"/>
          <a:ext cx="69295" cy="255168"/>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xdr:colOff>
      <xdr:row>90</xdr:row>
      <xdr:rowOff>90530</xdr:rowOff>
    </xdr:from>
    <xdr:to>
      <xdr:col>52</xdr:col>
      <xdr:colOff>104833</xdr:colOff>
      <xdr:row>90</xdr:row>
      <xdr:rowOff>159825</xdr:rowOff>
    </xdr:to>
    <xdr:sp macro="" textlink="">
      <xdr:nvSpPr>
        <xdr:cNvPr id="80" name="二等辺三角形 79">
          <a:extLst>
            <a:ext uri="{FF2B5EF4-FFF2-40B4-BE49-F238E27FC236}">
              <a16:creationId xmlns:a16="http://schemas.microsoft.com/office/drawing/2014/main" id="{5BD6260B-860F-4DCB-8E6E-B50CC559E0F2}"/>
            </a:ext>
          </a:extLst>
        </xdr:cNvPr>
        <xdr:cNvSpPr/>
      </xdr:nvSpPr>
      <xdr:spPr>
        <a:xfrm rot="16200000">
          <a:off x="11447769" y="15198462"/>
          <a:ext cx="69295" cy="104832"/>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104833</xdr:colOff>
      <xdr:row>90</xdr:row>
      <xdr:rowOff>123825</xdr:rowOff>
    </xdr:from>
    <xdr:to>
      <xdr:col>54</xdr:col>
      <xdr:colOff>202033</xdr:colOff>
      <xdr:row>90</xdr:row>
      <xdr:rowOff>123825</xdr:rowOff>
    </xdr:to>
    <xdr:cxnSp macro="">
      <xdr:nvCxnSpPr>
        <xdr:cNvPr id="81" name="直線コネクタ 80">
          <a:extLst>
            <a:ext uri="{FF2B5EF4-FFF2-40B4-BE49-F238E27FC236}">
              <a16:creationId xmlns:a16="http://schemas.microsoft.com/office/drawing/2014/main" id="{BD0E96E1-E5D7-4420-B844-2D0ABCA9E394}"/>
            </a:ext>
          </a:extLst>
        </xdr:cNvPr>
        <xdr:cNvCxnSpPr>
          <a:stCxn id="80" idx="3"/>
          <a:endCxn id="79" idx="0"/>
        </xdr:cNvCxnSpPr>
      </xdr:nvCxnSpPr>
      <xdr:spPr>
        <a:xfrm>
          <a:off x="11534833" y="15249525"/>
          <a:ext cx="554400"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xdr:colOff>
      <xdr:row>85</xdr:row>
      <xdr:rowOff>90530</xdr:rowOff>
    </xdr:from>
    <xdr:to>
      <xdr:col>46</xdr:col>
      <xdr:colOff>103519</xdr:colOff>
      <xdr:row>85</xdr:row>
      <xdr:rowOff>159825</xdr:rowOff>
    </xdr:to>
    <xdr:sp macro="" textlink="">
      <xdr:nvSpPr>
        <xdr:cNvPr id="82" name="二等辺三角形 81">
          <a:extLst>
            <a:ext uri="{FF2B5EF4-FFF2-40B4-BE49-F238E27FC236}">
              <a16:creationId xmlns:a16="http://schemas.microsoft.com/office/drawing/2014/main" id="{1E57310B-509C-47C9-BA9A-8E156D75B075}"/>
            </a:ext>
          </a:extLst>
        </xdr:cNvPr>
        <xdr:cNvSpPr/>
      </xdr:nvSpPr>
      <xdr:spPr>
        <a:xfrm rot="16200000">
          <a:off x="10075512" y="14341869"/>
          <a:ext cx="69295" cy="103518"/>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xdr:colOff>
      <xdr:row>83</xdr:row>
      <xdr:rowOff>87825</xdr:rowOff>
    </xdr:from>
    <xdr:to>
      <xdr:col>46</xdr:col>
      <xdr:colOff>103519</xdr:colOff>
      <xdr:row>83</xdr:row>
      <xdr:rowOff>159825</xdr:rowOff>
    </xdr:to>
    <xdr:sp macro="" textlink="">
      <xdr:nvSpPr>
        <xdr:cNvPr id="83" name="二等辺三角形 82">
          <a:extLst>
            <a:ext uri="{FF2B5EF4-FFF2-40B4-BE49-F238E27FC236}">
              <a16:creationId xmlns:a16="http://schemas.microsoft.com/office/drawing/2014/main" id="{8F9AE64C-EFFD-4085-A00D-9E3F0EB60AA8}"/>
            </a:ext>
          </a:extLst>
        </xdr:cNvPr>
        <xdr:cNvSpPr/>
      </xdr:nvSpPr>
      <xdr:spPr>
        <a:xfrm rot="16200000">
          <a:off x="10074160" y="13997616"/>
          <a:ext cx="72000" cy="103518"/>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202033</xdr:colOff>
      <xdr:row>85</xdr:row>
      <xdr:rowOff>90530</xdr:rowOff>
    </xdr:from>
    <xdr:to>
      <xdr:col>62</xdr:col>
      <xdr:colOff>2</xdr:colOff>
      <xdr:row>85</xdr:row>
      <xdr:rowOff>159825</xdr:rowOff>
    </xdr:to>
    <xdr:sp macro="" textlink="">
      <xdr:nvSpPr>
        <xdr:cNvPr id="84" name="二等辺三角形 83">
          <a:extLst>
            <a:ext uri="{FF2B5EF4-FFF2-40B4-BE49-F238E27FC236}">
              <a16:creationId xmlns:a16="http://schemas.microsoft.com/office/drawing/2014/main" id="{42CE538B-1FC8-4FD6-B802-4CCBBE442145}"/>
            </a:ext>
          </a:extLst>
        </xdr:cNvPr>
        <xdr:cNvSpPr/>
      </xdr:nvSpPr>
      <xdr:spPr>
        <a:xfrm rot="16200000">
          <a:off x="13553770" y="14266043"/>
          <a:ext cx="69295" cy="255169"/>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202033</xdr:colOff>
      <xdr:row>83</xdr:row>
      <xdr:rowOff>87825</xdr:rowOff>
    </xdr:from>
    <xdr:to>
      <xdr:col>62</xdr:col>
      <xdr:colOff>2</xdr:colOff>
      <xdr:row>83</xdr:row>
      <xdr:rowOff>159825</xdr:rowOff>
    </xdr:to>
    <xdr:sp macro="" textlink="">
      <xdr:nvSpPr>
        <xdr:cNvPr id="85" name="二等辺三角形 84">
          <a:extLst>
            <a:ext uri="{FF2B5EF4-FFF2-40B4-BE49-F238E27FC236}">
              <a16:creationId xmlns:a16="http://schemas.microsoft.com/office/drawing/2014/main" id="{4F428260-98C2-4CDF-8C55-476FECADBF84}"/>
            </a:ext>
          </a:extLst>
        </xdr:cNvPr>
        <xdr:cNvSpPr/>
      </xdr:nvSpPr>
      <xdr:spPr>
        <a:xfrm rot="16200000">
          <a:off x="13552418" y="13921790"/>
          <a:ext cx="72000" cy="255169"/>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2</xdr:colOff>
      <xdr:row>87</xdr:row>
      <xdr:rowOff>87825</xdr:rowOff>
    </xdr:from>
    <xdr:to>
      <xdr:col>54</xdr:col>
      <xdr:colOff>103519</xdr:colOff>
      <xdr:row>87</xdr:row>
      <xdr:rowOff>159825</xdr:rowOff>
    </xdr:to>
    <xdr:sp macro="" textlink="">
      <xdr:nvSpPr>
        <xdr:cNvPr id="86" name="二等辺三角形 85">
          <a:extLst>
            <a:ext uri="{FF2B5EF4-FFF2-40B4-BE49-F238E27FC236}">
              <a16:creationId xmlns:a16="http://schemas.microsoft.com/office/drawing/2014/main" id="{DA4778A5-9535-444F-BC90-3A820B353A90}"/>
            </a:ext>
          </a:extLst>
        </xdr:cNvPr>
        <xdr:cNvSpPr/>
      </xdr:nvSpPr>
      <xdr:spPr>
        <a:xfrm rot="16200000">
          <a:off x="11902961" y="14683416"/>
          <a:ext cx="72000" cy="103517"/>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103520</xdr:colOff>
      <xdr:row>86</xdr:row>
      <xdr:rowOff>123826</xdr:rowOff>
    </xdr:from>
    <xdr:to>
      <xdr:col>60</xdr:col>
      <xdr:colOff>202034</xdr:colOff>
      <xdr:row>86</xdr:row>
      <xdr:rowOff>123826</xdr:rowOff>
    </xdr:to>
    <xdr:cxnSp macro="">
      <xdr:nvCxnSpPr>
        <xdr:cNvPr id="87" name="直線コネクタ 86">
          <a:extLst>
            <a:ext uri="{FF2B5EF4-FFF2-40B4-BE49-F238E27FC236}">
              <a16:creationId xmlns:a16="http://schemas.microsoft.com/office/drawing/2014/main" id="{327C1318-6187-45A0-A454-F98F6D486EA9}"/>
            </a:ext>
          </a:extLst>
        </xdr:cNvPr>
        <xdr:cNvCxnSpPr>
          <a:cxnSpLocks/>
          <a:stCxn id="88" idx="3"/>
          <a:endCxn id="89" idx="0"/>
        </xdr:cNvCxnSpPr>
      </xdr:nvCxnSpPr>
      <xdr:spPr>
        <a:xfrm>
          <a:off x="10161920" y="14563726"/>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224120</xdr:colOff>
      <xdr:row>86</xdr:row>
      <xdr:rowOff>87826</xdr:rowOff>
    </xdr:from>
    <xdr:to>
      <xdr:col>46</xdr:col>
      <xdr:colOff>103520</xdr:colOff>
      <xdr:row>86</xdr:row>
      <xdr:rowOff>159826</xdr:rowOff>
    </xdr:to>
    <xdr:sp macro="" textlink="">
      <xdr:nvSpPr>
        <xdr:cNvPr id="88" name="二等辺三角形 87">
          <a:extLst>
            <a:ext uri="{FF2B5EF4-FFF2-40B4-BE49-F238E27FC236}">
              <a16:creationId xmlns:a16="http://schemas.microsoft.com/office/drawing/2014/main" id="{179D7AC0-36CC-41C3-AF52-EF6226D1296D}"/>
            </a:ext>
          </a:extLst>
        </xdr:cNvPr>
        <xdr:cNvSpPr/>
      </xdr:nvSpPr>
      <xdr:spPr>
        <a:xfrm rot="16200000">
          <a:off x="10071920" y="14509726"/>
          <a:ext cx="72000" cy="108000"/>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202034</xdr:colOff>
      <xdr:row>86</xdr:row>
      <xdr:rowOff>87826</xdr:rowOff>
    </xdr:from>
    <xdr:to>
      <xdr:col>61</xdr:col>
      <xdr:colOff>224120</xdr:colOff>
      <xdr:row>86</xdr:row>
      <xdr:rowOff>159826</xdr:rowOff>
    </xdr:to>
    <xdr:sp macro="" textlink="">
      <xdr:nvSpPr>
        <xdr:cNvPr id="89" name="二等辺三角形 88">
          <a:extLst>
            <a:ext uri="{FF2B5EF4-FFF2-40B4-BE49-F238E27FC236}">
              <a16:creationId xmlns:a16="http://schemas.microsoft.com/office/drawing/2014/main" id="{433A7995-D88E-4534-A364-F0E7320ADF3E}"/>
            </a:ext>
          </a:extLst>
        </xdr:cNvPr>
        <xdr:cNvSpPr/>
      </xdr:nvSpPr>
      <xdr:spPr>
        <a:xfrm rot="16200000">
          <a:off x="13550177" y="14438383"/>
          <a:ext cx="72000" cy="25068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103521</xdr:colOff>
      <xdr:row>87</xdr:row>
      <xdr:rowOff>124153</xdr:rowOff>
    </xdr:from>
    <xdr:to>
      <xdr:col>52</xdr:col>
      <xdr:colOff>202035</xdr:colOff>
      <xdr:row>87</xdr:row>
      <xdr:rowOff>124153</xdr:rowOff>
    </xdr:to>
    <xdr:cxnSp macro="">
      <xdr:nvCxnSpPr>
        <xdr:cNvPr id="90" name="直線コネクタ 89">
          <a:extLst>
            <a:ext uri="{FF2B5EF4-FFF2-40B4-BE49-F238E27FC236}">
              <a16:creationId xmlns:a16="http://schemas.microsoft.com/office/drawing/2014/main" id="{411EA8FB-026C-4C46-9AC1-65A346348918}"/>
            </a:ext>
          </a:extLst>
        </xdr:cNvPr>
        <xdr:cNvCxnSpPr>
          <a:cxnSpLocks/>
          <a:stCxn id="91" idx="3"/>
          <a:endCxn id="92" idx="0"/>
        </xdr:cNvCxnSpPr>
      </xdr:nvCxnSpPr>
      <xdr:spPr>
        <a:xfrm>
          <a:off x="10161921" y="14735503"/>
          <a:ext cx="14701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224121</xdr:colOff>
      <xdr:row>87</xdr:row>
      <xdr:rowOff>91186</xdr:rowOff>
    </xdr:from>
    <xdr:to>
      <xdr:col>46</xdr:col>
      <xdr:colOff>103521</xdr:colOff>
      <xdr:row>87</xdr:row>
      <xdr:rowOff>160481</xdr:rowOff>
    </xdr:to>
    <xdr:sp macro="" textlink="">
      <xdr:nvSpPr>
        <xdr:cNvPr id="91" name="二等辺三角形 90">
          <a:extLst>
            <a:ext uri="{FF2B5EF4-FFF2-40B4-BE49-F238E27FC236}">
              <a16:creationId xmlns:a16="http://schemas.microsoft.com/office/drawing/2014/main" id="{1E168AA0-432C-45A8-82DA-A702D2585733}"/>
            </a:ext>
          </a:extLst>
        </xdr:cNvPr>
        <xdr:cNvSpPr/>
      </xdr:nvSpPr>
      <xdr:spPr>
        <a:xfrm rot="16200000">
          <a:off x="10073273" y="14683184"/>
          <a:ext cx="69295"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202035</xdr:colOff>
      <xdr:row>87</xdr:row>
      <xdr:rowOff>91186</xdr:rowOff>
    </xdr:from>
    <xdr:to>
      <xdr:col>53</xdr:col>
      <xdr:colOff>224121</xdr:colOff>
      <xdr:row>87</xdr:row>
      <xdr:rowOff>160481</xdr:rowOff>
    </xdr:to>
    <xdr:sp macro="" textlink="">
      <xdr:nvSpPr>
        <xdr:cNvPr id="92" name="二等辺三角形 91">
          <a:extLst>
            <a:ext uri="{FF2B5EF4-FFF2-40B4-BE49-F238E27FC236}">
              <a16:creationId xmlns:a16="http://schemas.microsoft.com/office/drawing/2014/main" id="{2D22B246-1275-4A12-8C33-09C1C05F0E7B}"/>
            </a:ext>
          </a:extLst>
        </xdr:cNvPr>
        <xdr:cNvSpPr/>
      </xdr:nvSpPr>
      <xdr:spPr>
        <a:xfrm rot="16200000">
          <a:off x="11722730" y="14611841"/>
          <a:ext cx="69295" cy="250686"/>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212309</xdr:colOff>
      <xdr:row>56</xdr:row>
      <xdr:rowOff>84464</xdr:rowOff>
    </xdr:from>
    <xdr:to>
      <xdr:col>28</xdr:col>
      <xdr:colOff>0</xdr:colOff>
      <xdr:row>56</xdr:row>
      <xdr:rowOff>156464</xdr:rowOff>
    </xdr:to>
    <xdr:sp macro="" textlink="">
      <xdr:nvSpPr>
        <xdr:cNvPr id="93" name="二等辺三角形 92">
          <a:extLst>
            <a:ext uri="{FF2B5EF4-FFF2-40B4-BE49-F238E27FC236}">
              <a16:creationId xmlns:a16="http://schemas.microsoft.com/office/drawing/2014/main" id="{9A6C6BF0-47C0-4A1D-84CB-DEE73C1E494A}"/>
            </a:ext>
          </a:extLst>
        </xdr:cNvPr>
        <xdr:cNvSpPr/>
      </xdr:nvSpPr>
      <xdr:spPr>
        <a:xfrm rot="16200000">
          <a:off x="6013755" y="9256318"/>
          <a:ext cx="72000" cy="244891"/>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0</xdr:colOff>
      <xdr:row>56</xdr:row>
      <xdr:rowOff>84464</xdr:rowOff>
    </xdr:from>
    <xdr:to>
      <xdr:col>20</xdr:col>
      <xdr:colOff>102205</xdr:colOff>
      <xdr:row>56</xdr:row>
      <xdr:rowOff>156464</xdr:rowOff>
    </xdr:to>
    <xdr:sp macro="" textlink="">
      <xdr:nvSpPr>
        <xdr:cNvPr id="94" name="二等辺三角形 93">
          <a:extLst>
            <a:ext uri="{FF2B5EF4-FFF2-40B4-BE49-F238E27FC236}">
              <a16:creationId xmlns:a16="http://schemas.microsoft.com/office/drawing/2014/main" id="{9038626B-290E-4CEF-BCD9-2A2E6383836F}"/>
            </a:ext>
          </a:extLst>
        </xdr:cNvPr>
        <xdr:cNvSpPr/>
      </xdr:nvSpPr>
      <xdr:spPr>
        <a:xfrm rot="16200000">
          <a:off x="4358503" y="9327661"/>
          <a:ext cx="72000" cy="102205"/>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102206</xdr:colOff>
      <xdr:row>56</xdr:row>
      <xdr:rowOff>120464</xdr:rowOff>
    </xdr:from>
    <xdr:to>
      <xdr:col>26</xdr:col>
      <xdr:colOff>212310</xdr:colOff>
      <xdr:row>56</xdr:row>
      <xdr:rowOff>120464</xdr:rowOff>
    </xdr:to>
    <xdr:cxnSp macro="">
      <xdr:nvCxnSpPr>
        <xdr:cNvPr id="95" name="直線コネクタ 94">
          <a:extLst>
            <a:ext uri="{FF2B5EF4-FFF2-40B4-BE49-F238E27FC236}">
              <a16:creationId xmlns:a16="http://schemas.microsoft.com/office/drawing/2014/main" id="{8E9083C8-7B2F-4777-9E8F-9BEF8BF4EE21}"/>
            </a:ext>
          </a:extLst>
        </xdr:cNvPr>
        <xdr:cNvCxnSpPr>
          <a:stCxn id="94" idx="3"/>
          <a:endCxn id="93" idx="0"/>
        </xdr:cNvCxnSpPr>
      </xdr:nvCxnSpPr>
      <xdr:spPr>
        <a:xfrm>
          <a:off x="4445606" y="9378764"/>
          <a:ext cx="148170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206514</xdr:colOff>
      <xdr:row>55</xdr:row>
      <xdr:rowOff>84463</xdr:rowOff>
    </xdr:from>
    <xdr:to>
      <xdr:col>28</xdr:col>
      <xdr:colOff>0</xdr:colOff>
      <xdr:row>55</xdr:row>
      <xdr:rowOff>156463</xdr:rowOff>
    </xdr:to>
    <xdr:sp macro="" textlink="">
      <xdr:nvSpPr>
        <xdr:cNvPr id="96" name="二等辺三角形 95">
          <a:extLst>
            <a:ext uri="{FF2B5EF4-FFF2-40B4-BE49-F238E27FC236}">
              <a16:creationId xmlns:a16="http://schemas.microsoft.com/office/drawing/2014/main" id="{FA9A7427-535E-4B72-AFE9-7A59A5228F8E}"/>
            </a:ext>
          </a:extLst>
        </xdr:cNvPr>
        <xdr:cNvSpPr/>
      </xdr:nvSpPr>
      <xdr:spPr>
        <a:xfrm rot="16200000">
          <a:off x="6010857" y="9081970"/>
          <a:ext cx="72000" cy="250686"/>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55</xdr:row>
      <xdr:rowOff>84463</xdr:rowOff>
    </xdr:from>
    <xdr:to>
      <xdr:col>12</xdr:col>
      <xdr:colOff>108000</xdr:colOff>
      <xdr:row>55</xdr:row>
      <xdr:rowOff>156463</xdr:rowOff>
    </xdr:to>
    <xdr:sp macro="" textlink="">
      <xdr:nvSpPr>
        <xdr:cNvPr id="97" name="二等辺三角形 96">
          <a:extLst>
            <a:ext uri="{FF2B5EF4-FFF2-40B4-BE49-F238E27FC236}">
              <a16:creationId xmlns:a16="http://schemas.microsoft.com/office/drawing/2014/main" id="{531E8E6E-0AA6-47FB-ABA6-C0F187D19AAF}"/>
            </a:ext>
          </a:extLst>
        </xdr:cNvPr>
        <xdr:cNvSpPr/>
      </xdr:nvSpPr>
      <xdr:spPr>
        <a:xfrm rot="16200000">
          <a:off x="2532600" y="9153313"/>
          <a:ext cx="72000"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108000</xdr:colOff>
      <xdr:row>55</xdr:row>
      <xdr:rowOff>120463</xdr:rowOff>
    </xdr:from>
    <xdr:to>
      <xdr:col>26</xdr:col>
      <xdr:colOff>206514</xdr:colOff>
      <xdr:row>55</xdr:row>
      <xdr:rowOff>120463</xdr:rowOff>
    </xdr:to>
    <xdr:cxnSp macro="">
      <xdr:nvCxnSpPr>
        <xdr:cNvPr id="98" name="直線コネクタ 97">
          <a:extLst>
            <a:ext uri="{FF2B5EF4-FFF2-40B4-BE49-F238E27FC236}">
              <a16:creationId xmlns:a16="http://schemas.microsoft.com/office/drawing/2014/main" id="{7388FB67-FBBA-4A00-8180-2DC535F1C0A8}"/>
            </a:ext>
          </a:extLst>
        </xdr:cNvPr>
        <xdr:cNvCxnSpPr>
          <a:stCxn id="97" idx="3"/>
          <a:endCxn id="96" idx="0"/>
        </xdr:cNvCxnSpPr>
      </xdr:nvCxnSpPr>
      <xdr:spPr>
        <a:xfrm>
          <a:off x="2622600" y="9207313"/>
          <a:ext cx="3298914"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210844</xdr:colOff>
      <xdr:row>61</xdr:row>
      <xdr:rowOff>47625</xdr:rowOff>
    </xdr:from>
    <xdr:to>
      <xdr:col>19</xdr:col>
      <xdr:colOff>0</xdr:colOff>
      <xdr:row>61</xdr:row>
      <xdr:rowOff>119625</xdr:rowOff>
    </xdr:to>
    <xdr:sp macro="" textlink="">
      <xdr:nvSpPr>
        <xdr:cNvPr id="99" name="二等辺三角形 98">
          <a:extLst>
            <a:ext uri="{FF2B5EF4-FFF2-40B4-BE49-F238E27FC236}">
              <a16:creationId xmlns:a16="http://schemas.microsoft.com/office/drawing/2014/main" id="{56F836DC-AF2B-4138-91FC-4D06C40A2CA3}"/>
            </a:ext>
          </a:extLst>
        </xdr:cNvPr>
        <xdr:cNvSpPr/>
      </xdr:nvSpPr>
      <xdr:spPr>
        <a:xfrm rot="16200000">
          <a:off x="3955622" y="10075997"/>
          <a:ext cx="72000" cy="24635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0</xdr:colOff>
      <xdr:row>61</xdr:row>
      <xdr:rowOff>47625</xdr:rowOff>
    </xdr:from>
    <xdr:to>
      <xdr:col>19</xdr:col>
      <xdr:colOff>108000</xdr:colOff>
      <xdr:row>61</xdr:row>
      <xdr:rowOff>119625</xdr:rowOff>
    </xdr:to>
    <xdr:sp macro="" textlink="">
      <xdr:nvSpPr>
        <xdr:cNvPr id="100" name="二等辺三角形 99">
          <a:extLst>
            <a:ext uri="{FF2B5EF4-FFF2-40B4-BE49-F238E27FC236}">
              <a16:creationId xmlns:a16="http://schemas.microsoft.com/office/drawing/2014/main" id="{DB7431D6-FE0A-4074-83BD-F9FACBB3B757}"/>
            </a:ext>
          </a:extLst>
        </xdr:cNvPr>
        <xdr:cNvSpPr/>
      </xdr:nvSpPr>
      <xdr:spPr>
        <a:xfrm rot="16200000">
          <a:off x="4132800" y="10145175"/>
          <a:ext cx="72000"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108000</xdr:colOff>
      <xdr:row>61</xdr:row>
      <xdr:rowOff>83625</xdr:rowOff>
    </xdr:from>
    <xdr:to>
      <xdr:col>17</xdr:col>
      <xdr:colOff>210845</xdr:colOff>
      <xdr:row>61</xdr:row>
      <xdr:rowOff>83625</xdr:rowOff>
    </xdr:to>
    <xdr:cxnSp macro="">
      <xdr:nvCxnSpPr>
        <xdr:cNvPr id="101" name="直線コネクタ 100">
          <a:extLst>
            <a:ext uri="{FF2B5EF4-FFF2-40B4-BE49-F238E27FC236}">
              <a16:creationId xmlns:a16="http://schemas.microsoft.com/office/drawing/2014/main" id="{D33414B6-373F-46BB-AAA6-D9DCF6D52236}"/>
            </a:ext>
          </a:extLst>
        </xdr:cNvPr>
        <xdr:cNvCxnSpPr>
          <a:stCxn id="28" idx="3"/>
          <a:endCxn id="99" idx="0"/>
        </xdr:cNvCxnSpPr>
      </xdr:nvCxnSpPr>
      <xdr:spPr>
        <a:xfrm>
          <a:off x="2851200" y="10199175"/>
          <a:ext cx="1017245"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108000</xdr:colOff>
      <xdr:row>61</xdr:row>
      <xdr:rowOff>83625</xdr:rowOff>
    </xdr:from>
    <xdr:to>
      <xdr:col>23</xdr:col>
      <xdr:colOff>205200</xdr:colOff>
      <xdr:row>61</xdr:row>
      <xdr:rowOff>83625</xdr:rowOff>
    </xdr:to>
    <xdr:cxnSp macro="">
      <xdr:nvCxnSpPr>
        <xdr:cNvPr id="102" name="直線コネクタ 101">
          <a:extLst>
            <a:ext uri="{FF2B5EF4-FFF2-40B4-BE49-F238E27FC236}">
              <a16:creationId xmlns:a16="http://schemas.microsoft.com/office/drawing/2014/main" id="{5A9DF51A-1D44-49D1-A299-9A802187978B}"/>
            </a:ext>
          </a:extLst>
        </xdr:cNvPr>
        <xdr:cNvCxnSpPr>
          <a:stCxn id="100" idx="3"/>
          <a:endCxn id="29" idx="0"/>
        </xdr:cNvCxnSpPr>
      </xdr:nvCxnSpPr>
      <xdr:spPr>
        <a:xfrm>
          <a:off x="4222800" y="10199175"/>
          <a:ext cx="1011600"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0</xdr:colOff>
      <xdr:row>92</xdr:row>
      <xdr:rowOff>47625</xdr:rowOff>
    </xdr:from>
    <xdr:to>
      <xdr:col>47</xdr:col>
      <xdr:colOff>108000</xdr:colOff>
      <xdr:row>92</xdr:row>
      <xdr:rowOff>119625</xdr:rowOff>
    </xdr:to>
    <xdr:sp macro="" textlink="">
      <xdr:nvSpPr>
        <xdr:cNvPr id="103" name="二等辺三角形 102">
          <a:extLst>
            <a:ext uri="{FF2B5EF4-FFF2-40B4-BE49-F238E27FC236}">
              <a16:creationId xmlns:a16="http://schemas.microsoft.com/office/drawing/2014/main" id="{BA806CAF-1BDF-4E80-82B7-5F4DE07E108C}"/>
            </a:ext>
          </a:extLst>
        </xdr:cNvPr>
        <xdr:cNvSpPr/>
      </xdr:nvSpPr>
      <xdr:spPr>
        <a:xfrm rot="16200000">
          <a:off x="10305000" y="15498225"/>
          <a:ext cx="72000" cy="108000"/>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57</xdr:col>
      <xdr:colOff>205200</xdr:colOff>
      <xdr:row>92</xdr:row>
      <xdr:rowOff>47625</xdr:rowOff>
    </xdr:from>
    <xdr:to>
      <xdr:col>59</xdr:col>
      <xdr:colOff>0</xdr:colOff>
      <xdr:row>92</xdr:row>
      <xdr:rowOff>119625</xdr:rowOff>
    </xdr:to>
    <xdr:sp macro="" textlink="">
      <xdr:nvSpPr>
        <xdr:cNvPr id="104" name="二等辺三角形 103">
          <a:extLst>
            <a:ext uri="{FF2B5EF4-FFF2-40B4-BE49-F238E27FC236}">
              <a16:creationId xmlns:a16="http://schemas.microsoft.com/office/drawing/2014/main" id="{DC7A361B-B3D8-47F9-95C0-7445387D501C}"/>
            </a:ext>
          </a:extLst>
        </xdr:cNvPr>
        <xdr:cNvSpPr/>
      </xdr:nvSpPr>
      <xdr:spPr>
        <a:xfrm rot="16200000">
          <a:off x="12868200" y="15426225"/>
          <a:ext cx="72000" cy="252000"/>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210844</xdr:colOff>
      <xdr:row>92</xdr:row>
      <xdr:rowOff>47625</xdr:rowOff>
    </xdr:from>
    <xdr:to>
      <xdr:col>53</xdr:col>
      <xdr:colOff>0</xdr:colOff>
      <xdr:row>92</xdr:row>
      <xdr:rowOff>119625</xdr:rowOff>
    </xdr:to>
    <xdr:sp macro="" textlink="">
      <xdr:nvSpPr>
        <xdr:cNvPr id="105" name="二等辺三角形 104">
          <a:extLst>
            <a:ext uri="{FF2B5EF4-FFF2-40B4-BE49-F238E27FC236}">
              <a16:creationId xmlns:a16="http://schemas.microsoft.com/office/drawing/2014/main" id="{EBE4F9D7-9375-4312-8420-5656A34A3ACD}"/>
            </a:ext>
          </a:extLst>
        </xdr:cNvPr>
        <xdr:cNvSpPr/>
      </xdr:nvSpPr>
      <xdr:spPr>
        <a:xfrm rot="16200000">
          <a:off x="11499422" y="15429047"/>
          <a:ext cx="72000" cy="24635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53</xdr:col>
      <xdr:colOff>0</xdr:colOff>
      <xdr:row>92</xdr:row>
      <xdr:rowOff>47625</xdr:rowOff>
    </xdr:from>
    <xdr:to>
      <xdr:col>53</xdr:col>
      <xdr:colOff>108000</xdr:colOff>
      <xdr:row>92</xdr:row>
      <xdr:rowOff>119625</xdr:rowOff>
    </xdr:to>
    <xdr:sp macro="" textlink="">
      <xdr:nvSpPr>
        <xdr:cNvPr id="106" name="二等辺三角形 105">
          <a:extLst>
            <a:ext uri="{FF2B5EF4-FFF2-40B4-BE49-F238E27FC236}">
              <a16:creationId xmlns:a16="http://schemas.microsoft.com/office/drawing/2014/main" id="{969177A2-3F1E-40E1-9E3A-1D13C51BAF2F}"/>
            </a:ext>
          </a:extLst>
        </xdr:cNvPr>
        <xdr:cNvSpPr/>
      </xdr:nvSpPr>
      <xdr:spPr>
        <a:xfrm rot="16200000">
          <a:off x="11676600" y="15498225"/>
          <a:ext cx="72000"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108000</xdr:colOff>
      <xdr:row>92</xdr:row>
      <xdr:rowOff>83625</xdr:rowOff>
    </xdr:from>
    <xdr:to>
      <xdr:col>51</xdr:col>
      <xdr:colOff>210845</xdr:colOff>
      <xdr:row>92</xdr:row>
      <xdr:rowOff>83625</xdr:rowOff>
    </xdr:to>
    <xdr:cxnSp macro="">
      <xdr:nvCxnSpPr>
        <xdr:cNvPr id="107" name="直線コネクタ 106">
          <a:extLst>
            <a:ext uri="{FF2B5EF4-FFF2-40B4-BE49-F238E27FC236}">
              <a16:creationId xmlns:a16="http://schemas.microsoft.com/office/drawing/2014/main" id="{F5FEA06B-19A8-4A72-8E12-5557FEB8CC3A}"/>
            </a:ext>
          </a:extLst>
        </xdr:cNvPr>
        <xdr:cNvCxnSpPr>
          <a:stCxn id="103" idx="3"/>
          <a:endCxn id="105" idx="0"/>
        </xdr:cNvCxnSpPr>
      </xdr:nvCxnSpPr>
      <xdr:spPr>
        <a:xfrm>
          <a:off x="10395000" y="15552225"/>
          <a:ext cx="1017245"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108000</xdr:colOff>
      <xdr:row>92</xdr:row>
      <xdr:rowOff>83625</xdr:rowOff>
    </xdr:from>
    <xdr:to>
      <xdr:col>57</xdr:col>
      <xdr:colOff>205200</xdr:colOff>
      <xdr:row>92</xdr:row>
      <xdr:rowOff>83625</xdr:rowOff>
    </xdr:to>
    <xdr:cxnSp macro="">
      <xdr:nvCxnSpPr>
        <xdr:cNvPr id="108" name="直線コネクタ 107">
          <a:extLst>
            <a:ext uri="{FF2B5EF4-FFF2-40B4-BE49-F238E27FC236}">
              <a16:creationId xmlns:a16="http://schemas.microsoft.com/office/drawing/2014/main" id="{3CF778F5-39E4-49AF-8221-D93D701AB1FF}"/>
            </a:ext>
          </a:extLst>
        </xdr:cNvPr>
        <xdr:cNvCxnSpPr>
          <a:stCxn id="106" idx="3"/>
          <a:endCxn id="104" idx="0"/>
        </xdr:cNvCxnSpPr>
      </xdr:nvCxnSpPr>
      <xdr:spPr>
        <a:xfrm>
          <a:off x="11766600" y="15552225"/>
          <a:ext cx="1011600"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0</xdr:colOff>
      <xdr:row>61</xdr:row>
      <xdr:rowOff>47625</xdr:rowOff>
    </xdr:from>
    <xdr:to>
      <xdr:col>47</xdr:col>
      <xdr:colOff>108000</xdr:colOff>
      <xdr:row>61</xdr:row>
      <xdr:rowOff>119625</xdr:rowOff>
    </xdr:to>
    <xdr:sp macro="" textlink="">
      <xdr:nvSpPr>
        <xdr:cNvPr id="109" name="二等辺三角形 108">
          <a:extLst>
            <a:ext uri="{FF2B5EF4-FFF2-40B4-BE49-F238E27FC236}">
              <a16:creationId xmlns:a16="http://schemas.microsoft.com/office/drawing/2014/main" id="{AD5730CA-756B-4364-8862-69E17D33F6E3}"/>
            </a:ext>
          </a:extLst>
        </xdr:cNvPr>
        <xdr:cNvSpPr/>
      </xdr:nvSpPr>
      <xdr:spPr>
        <a:xfrm rot="16200000">
          <a:off x="10305000" y="10145175"/>
          <a:ext cx="72000" cy="108000"/>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57</xdr:col>
      <xdr:colOff>205200</xdr:colOff>
      <xdr:row>61</xdr:row>
      <xdr:rowOff>47625</xdr:rowOff>
    </xdr:from>
    <xdr:to>
      <xdr:col>59</xdr:col>
      <xdr:colOff>0</xdr:colOff>
      <xdr:row>61</xdr:row>
      <xdr:rowOff>119625</xdr:rowOff>
    </xdr:to>
    <xdr:sp macro="" textlink="">
      <xdr:nvSpPr>
        <xdr:cNvPr id="110" name="二等辺三角形 109">
          <a:extLst>
            <a:ext uri="{FF2B5EF4-FFF2-40B4-BE49-F238E27FC236}">
              <a16:creationId xmlns:a16="http://schemas.microsoft.com/office/drawing/2014/main" id="{8F6F0271-44A9-4D5F-BB7F-7F01140A9639}"/>
            </a:ext>
          </a:extLst>
        </xdr:cNvPr>
        <xdr:cNvSpPr/>
      </xdr:nvSpPr>
      <xdr:spPr>
        <a:xfrm rot="16200000">
          <a:off x="12868200" y="10073175"/>
          <a:ext cx="72000" cy="252000"/>
        </a:xfrm>
        <a:prstGeom prst="triangle">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210844</xdr:colOff>
      <xdr:row>61</xdr:row>
      <xdr:rowOff>47625</xdr:rowOff>
    </xdr:from>
    <xdr:to>
      <xdr:col>53</xdr:col>
      <xdr:colOff>0</xdr:colOff>
      <xdr:row>61</xdr:row>
      <xdr:rowOff>119625</xdr:rowOff>
    </xdr:to>
    <xdr:sp macro="" textlink="">
      <xdr:nvSpPr>
        <xdr:cNvPr id="111" name="二等辺三角形 110">
          <a:extLst>
            <a:ext uri="{FF2B5EF4-FFF2-40B4-BE49-F238E27FC236}">
              <a16:creationId xmlns:a16="http://schemas.microsoft.com/office/drawing/2014/main" id="{33B00FF5-9E8B-4AA3-917A-DABB7776E5A0}"/>
            </a:ext>
          </a:extLst>
        </xdr:cNvPr>
        <xdr:cNvSpPr/>
      </xdr:nvSpPr>
      <xdr:spPr>
        <a:xfrm rot="16200000">
          <a:off x="11499422" y="10075997"/>
          <a:ext cx="72000" cy="246356"/>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53</xdr:col>
      <xdr:colOff>0</xdr:colOff>
      <xdr:row>61</xdr:row>
      <xdr:rowOff>47625</xdr:rowOff>
    </xdr:from>
    <xdr:to>
      <xdr:col>53</xdr:col>
      <xdr:colOff>108000</xdr:colOff>
      <xdr:row>61</xdr:row>
      <xdr:rowOff>119625</xdr:rowOff>
    </xdr:to>
    <xdr:sp macro="" textlink="">
      <xdr:nvSpPr>
        <xdr:cNvPr id="112" name="二等辺三角形 111">
          <a:extLst>
            <a:ext uri="{FF2B5EF4-FFF2-40B4-BE49-F238E27FC236}">
              <a16:creationId xmlns:a16="http://schemas.microsoft.com/office/drawing/2014/main" id="{5340FD8B-2649-446C-9AB7-6B7D1AC45CD5}"/>
            </a:ext>
          </a:extLst>
        </xdr:cNvPr>
        <xdr:cNvSpPr/>
      </xdr:nvSpPr>
      <xdr:spPr>
        <a:xfrm rot="16200000">
          <a:off x="11676600" y="10145175"/>
          <a:ext cx="72000" cy="108000"/>
        </a:xfrm>
        <a:prstGeom prst="triangle">
          <a:avLst/>
        </a:pr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108000</xdr:colOff>
      <xdr:row>61</xdr:row>
      <xdr:rowOff>83625</xdr:rowOff>
    </xdr:from>
    <xdr:to>
      <xdr:col>51</xdr:col>
      <xdr:colOff>210845</xdr:colOff>
      <xdr:row>61</xdr:row>
      <xdr:rowOff>83625</xdr:rowOff>
    </xdr:to>
    <xdr:cxnSp macro="">
      <xdr:nvCxnSpPr>
        <xdr:cNvPr id="113" name="直線コネクタ 112">
          <a:extLst>
            <a:ext uri="{FF2B5EF4-FFF2-40B4-BE49-F238E27FC236}">
              <a16:creationId xmlns:a16="http://schemas.microsoft.com/office/drawing/2014/main" id="{2B5116EE-115B-4031-9E63-F0A52CEC7509}"/>
            </a:ext>
          </a:extLst>
        </xdr:cNvPr>
        <xdr:cNvCxnSpPr>
          <a:stCxn id="109" idx="3"/>
          <a:endCxn id="111" idx="0"/>
        </xdr:cNvCxnSpPr>
      </xdr:nvCxnSpPr>
      <xdr:spPr>
        <a:xfrm>
          <a:off x="10395000" y="10199175"/>
          <a:ext cx="1017245"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108000</xdr:colOff>
      <xdr:row>61</xdr:row>
      <xdr:rowOff>83625</xdr:rowOff>
    </xdr:from>
    <xdr:to>
      <xdr:col>57</xdr:col>
      <xdr:colOff>205200</xdr:colOff>
      <xdr:row>61</xdr:row>
      <xdr:rowOff>83625</xdr:rowOff>
    </xdr:to>
    <xdr:cxnSp macro="">
      <xdr:nvCxnSpPr>
        <xdr:cNvPr id="114" name="直線コネクタ 113">
          <a:extLst>
            <a:ext uri="{FF2B5EF4-FFF2-40B4-BE49-F238E27FC236}">
              <a16:creationId xmlns:a16="http://schemas.microsoft.com/office/drawing/2014/main" id="{D5F1738F-BE5F-44D8-9EE3-DAA03C6683E2}"/>
            </a:ext>
          </a:extLst>
        </xdr:cNvPr>
        <xdr:cNvCxnSpPr>
          <a:stCxn id="112" idx="3"/>
          <a:endCxn id="110" idx="0"/>
        </xdr:cNvCxnSpPr>
      </xdr:nvCxnSpPr>
      <xdr:spPr>
        <a:xfrm>
          <a:off x="11766600" y="10199175"/>
          <a:ext cx="1011600" cy="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20491;&#20154;&#12501;&#12457;&#12523;&#12480;&#12540;\MM&#12523;&#12494;&#12540;\&#25285;&#24403;&#26989;&#21209;\&#12375;&#12419;&#12375;&#65374;\&#26032;&#36554;&#65328;&#65362;&#65359;&#65354;\&#65331;&#65400;&#65431;&#65405;\&#65325;&#65325;\&#65315;&#65296;&#65300;&#65331;&amp;&#65315;\&#25285;&#24403;&#26989;&#21209;\&#12375;&#12419;&#12375;&#65374;\&#12409;&#12435;&#12385;&#12414;&#65374;&#12367;&#65311;\48810&#304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ndows\TEMP\EXCEL\DOCUMENT\53&#20104;&#31639;\EXCEL5\DATA\&#35069;&#36896;&#20104;&#316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x0kr003\EPpost\Documents%20and%20Settings\N183774\Local%20Settings\Temporary%20Internet%20Files\Content.IE5\KHIBG5IF\X41D2030217_2-3(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nml2\bv1_2\&#20491;&#20154;&#12501;&#12457;&#12523;&#12480;&#12540;\MM&#12523;&#12494;&#12540;\&#25285;&#24403;&#26989;&#21209;\&#12375;&#12419;&#12375;&#65374;\&#26032;&#36554;&#65328;&#65362;&#65359;&#65354;\&#65331;&#65400;&#65431;&#65405;\&#65325;&#65325;\&#65315;&#65296;&#65300;&#65331;&amp;&#65315;\&#25285;&#24403;&#26989;&#21209;\&#12375;&#12419;&#12375;&#65374;\&#12409;&#12435;&#12385;&#12414;&#65374;&#12367;&#65311;\48810&#3049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TO"/>
      <sheetName val="作業中"/>
      <sheetName val="MOTOc_x0000_?_x0000_?ご?_x0012_?_x0012_??_x0000__x0000__x0000__x0000_?ご?_x0000_?_x0012_????_x0000_"/>
      <sheetName val="MOTOc_x0000_ࠀ_x0000_笰ごꒈ_x0012_ꐸ_x0012_뜝瞮_x0000__x0000__x0000__x0000_猰ごࠀ_x0000_ꒀ_x0012_嘻瞦咚瞦_x0000_"/>
      <sheetName val="MOTOc"/>
      <sheetName val="KV5X PIN アサイン"/>
      <sheetName val="処理データ"/>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効果"/>
      <sheetName val="入力定義"/>
    </sheetNames>
    <sheetDataSet>
      <sheetData sheetId="0"/>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sageList"/>
      <sheetName val="HYO"/>
      <sheetName val="MOTO"/>
      <sheetName val="TITLE BLOCK"/>
      <sheetName val="見本２"/>
      <sheetName val="HUNIT"/>
      <sheetName val="総合B"/>
      <sheetName val="HS配管準"/>
      <sheetName val="Batt特性"/>
      <sheetName val="SM-SA(180K)"/>
      <sheetName val="TAM-TA"/>
      <sheetName val="A"/>
      <sheetName val="全体"/>
      <sheetName val="X41D2030217_2-3(1)"/>
      <sheetName val="MI項目一覧"/>
      <sheetName val="生涯利益計画ｼｰﾄ"/>
      <sheetName val="ＶＡ"/>
      <sheetName val="生涯利益計画ｼｰʄ"/>
      <sheetName val=""/>
      <sheetName val="Definition"/>
      <sheetName val="Sheet2"/>
      <sheetName val="MPL 技連"/>
      <sheetName val="342E BLOCK"/>
      <sheetName val="熱平衡特性"/>
      <sheetName val="Sheet1"/>
      <sheetName val="選択"/>
      <sheetName val="List_Table"/>
      <sheetName val="文書ID_"/>
      <sheetName val="COMP近似式"/>
      <sheetName val="AIR"/>
      <sheetName val="測温点"/>
      <sheetName val="sheet17"/>
      <sheetName val="List Table"/>
      <sheetName val="DIEZEL動弁相場"/>
      <sheetName val="TR_OLD"/>
      <sheetName val="転舵サーミスタ１実温度テスト結果"/>
      <sheetName val="外表面Ａ"/>
      <sheetName val="表紙"/>
      <sheetName val="LESCI J77"/>
      <sheetName val="表5-2 地区別CO2排出実績"/>
      <sheetName val="基本情報"/>
      <sheetName val="LANGUAGE_TABLE"/>
      <sheetName val="Sound_IP"/>
      <sheetName val="#REF!"/>
      <sheetName val="試作DPロット日程"/>
      <sheetName val="別紙１"/>
      <sheetName val="データ"/>
      <sheetName val="入力規則"/>
      <sheetName val="状況"/>
      <sheetName val="集計ﾘｽﾄ"/>
      <sheetName val="Données transversales pays"/>
      <sheetName val="Initialisation"/>
      <sheetName val="事務所引越見積書"/>
      <sheetName val="SCH"/>
      <sheetName val="Croisements (Ai - Ej - Mk) X85"/>
      <sheetName val="リスト"/>
      <sheetName val="5820"/>
      <sheetName val="必要に応じて追加して下さい"/>
      <sheetName val="INI"/>
      <sheetName val="変更点管理表"/>
      <sheetName val="N-T"/>
      <sheetName val="CAN送信(TRQ関係)"/>
      <sheetName val="14mmQfup"/>
      <sheetName val="ﾊﾞﾙﾌﾞﾘｰｸ"/>
      <sheetName val="過不足ﾏﾄﾒ"/>
      <sheetName val="新目標"/>
      <sheetName val="G"/>
      <sheetName val="日程"/>
      <sheetName val="書式"/>
      <sheetName val="Function"/>
      <sheetName val="NissanVehicle"/>
      <sheetName val="Area"/>
      <sheetName val="Market"/>
      <sheetName val="Country"/>
      <sheetName val="応力線図"/>
      <sheetName val="99･00"/>
      <sheetName val="List"/>
      <sheetName val="Functionnal Data Reference"/>
      <sheetName val="#REF"/>
      <sheetName val="ﾏｯﾁﾝｸﾞ"/>
      <sheetName val="記載ルール"/>
      <sheetName val="カテゴリ"/>
      <sheetName val="報告書表紙"/>
      <sheetName val="班部番別"/>
      <sheetName val="画面仕様"/>
      <sheetName val="INPUTS_LIST"/>
      <sheetName val="Macro1"/>
      <sheetName val="DID_F181(ソフトウエア品番)"/>
      <sheetName val="診断・フェールセーフ定数"/>
      <sheetName val="バリエーション"/>
      <sheetName val="Plan Sheet"/>
      <sheetName val="Ｆｕｌｌ ｌｉｓｔ"/>
      <sheetName val="ギヤ鳴NEM"/>
      <sheetName val="ユーザ"/>
      <sheetName val="Bインペラ　ﾛｽﾄﾙｸﾃﾞｰﾀ"/>
      <sheetName val="Aインペラ　ﾛｽﾄﾙｸﾃﾞｰﾀ"/>
      <sheetName val="生人台帳"/>
      <sheetName val="汎用ﾏｸﾛ2"/>
      <sheetName val="TITLE_BLOCK"/>
      <sheetName val="MPL_技連"/>
      <sheetName val="342E_BLOCK"/>
      <sheetName val="List_Table1"/>
      <sheetName val="LESCI_J77"/>
      <sheetName val="表5-2_地区別CO2排出実績"/>
      <sheetName val="Données_transversales_pays"/>
      <sheetName val="Croisements_(Ai_-_Ej_-_Mk)_X85"/>
      <sheetName val="sheet5"/>
      <sheetName val="FR"/>
      <sheetName val="amp_spr"/>
      <sheetName val="×圧入力計算cyl"/>
      <sheetName val="ALPL 030514"/>
      <sheetName val="集計"/>
      <sheetName val="入力書式"/>
      <sheetName val="選択リスト"/>
      <sheetName val="value"/>
      <sheetName val="設定"/>
      <sheetName val="「構成管理計画書」(構成) (2)"/>
      <sheetName val="(補助)入力書式"/>
      <sheetName val="分类数据"/>
      <sheetName val="共有状況リスト"/>
      <sheetName val="NEW"/>
      <sheetName val="チェック方法"/>
      <sheetName val="IMD"/>
      <sheetName val="readme"/>
      <sheetName val="tmp"/>
      <sheetName val="Ipc_Mid_App_IMD.c"/>
      <sheetName val="rg_imd_main.c"/>
      <sheetName val="IMD_AnalysisFixedBlot.c"/>
      <sheetName val="IMD_BGEdgeHist.c"/>
      <sheetName val="IMD_Controller.c"/>
      <sheetName val="IMD_FixedIntensity.c"/>
      <sheetName val="IMD_FovContour.c"/>
      <sheetName val="IMD_IMDInfo.c"/>
      <sheetName val="IMD_InfoSharing.c"/>
      <sheetName val="IMD_Init.c"/>
      <sheetName val="IMD_JudgeDayNight.c"/>
      <sheetName val="IMD_JudgeLdwSafeLevel.c"/>
      <sheetName val="IMD_JudgeSnowyRoad.c"/>
      <sheetName val="IMD_JudgeTmpFail.c"/>
      <sheetName val="IMD_Main.c"/>
      <sheetName val="IMD_Odometry.c"/>
      <sheetName val="IMD_VehicleMotion.c"/>
      <sheetName val="IMD_WaterEdgeArea.c"/>
      <sheetName val="横軸とSWCrev"/>
      <sheetName val="ステータス"/>
      <sheetName val="Lists"/>
      <sheetName val="STOP"/>
      <sheetName val="timing diag"/>
      <sheetName val="Comp"/>
      <sheetName val="VBK"/>
      <sheetName val="input capacitors"/>
      <sheetName val="data"/>
      <sheetName val="FailureModeDef"/>
      <sheetName val="PullDown"/>
      <sheetName val="X11EdailyV6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refreshError="1"/>
      <sheetData sheetId="95" refreshError="1"/>
      <sheetData sheetId="96" refreshError="1"/>
      <sheetData sheetId="97" refreshError="1"/>
      <sheetData sheetId="98"/>
      <sheetData sheetId="99"/>
      <sheetData sheetId="100"/>
      <sheetData sheetId="101"/>
      <sheetData sheetId="102"/>
      <sheetData sheetId="103"/>
      <sheetData sheetId="104"/>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TO"/>
      <sheetName val="ﾊﾟｲﾌﾟ"/>
      <sheetName val="冷延鋼板"/>
      <sheetName val="熱延鋼板"/>
      <sheetName val="他材料費"/>
      <sheetName val="MessageList"/>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ＭＳ ゴシック">
      <a:majorFont>
        <a:latin typeface="ＭＳ ゴシック"/>
        <a:ea typeface="ＭＳ ゴシック"/>
        <a:cs typeface=""/>
      </a:majorFont>
      <a:minorFont>
        <a:latin typeface="ＭＳ ゴシック"/>
        <a:ea typeface="ＭＳ ゴシック"/>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J45"/>
  <sheetViews>
    <sheetView view="pageBreakPreview" topLeftCell="A7" zoomScale="85" zoomScaleNormal="85" zoomScaleSheetLayoutView="85" workbookViewId="0">
      <selection activeCell="AE53" sqref="AE53"/>
    </sheetView>
  </sheetViews>
  <sheetFormatPr defaultColWidth="0" defaultRowHeight="13.5" customHeight="1" x14ac:dyDescent="0.2"/>
  <cols>
    <col min="1" max="1" width="1.453125" style="1" customWidth="1"/>
    <col min="2" max="2" width="1.453125" style="2" customWidth="1"/>
    <col min="3" max="34" width="3" style="1" customWidth="1"/>
    <col min="35" max="35" width="1.453125" style="2" customWidth="1"/>
    <col min="36" max="36" width="1.453125" style="1" customWidth="1"/>
    <col min="37" max="68" width="3" style="1" customWidth="1"/>
    <col min="69" max="70" width="1.453125" style="1" customWidth="1"/>
    <col min="71" max="76" width="3" style="1" customWidth="1"/>
    <col min="77" max="88" width="0" style="1" hidden="1" customWidth="1"/>
    <col min="89" max="16384" width="9" style="1" hidden="1"/>
  </cols>
  <sheetData>
    <row r="1" spans="3:59" ht="9" customHeight="1" x14ac:dyDescent="0.2"/>
    <row r="2" spans="3:59" ht="13.5" customHeight="1" x14ac:dyDescent="0.2">
      <c r="D2" s="3"/>
      <c r="E2" s="3"/>
      <c r="F2" s="3"/>
      <c r="G2" s="3"/>
      <c r="H2" s="3"/>
      <c r="I2" s="3"/>
      <c r="J2" s="3"/>
      <c r="L2" s="3"/>
      <c r="M2" s="3"/>
      <c r="N2" s="3"/>
      <c r="O2" s="3"/>
      <c r="P2" s="3"/>
      <c r="Q2" s="3"/>
      <c r="R2" s="3"/>
      <c r="S2" s="3"/>
      <c r="T2" s="3"/>
      <c r="U2" s="3"/>
      <c r="V2" s="3"/>
      <c r="W2" s="3"/>
      <c r="X2" s="3"/>
      <c r="Y2" s="3"/>
      <c r="Z2" s="3"/>
      <c r="AA2" s="3"/>
      <c r="AB2" s="3"/>
      <c r="AC2" s="3"/>
      <c r="AD2" s="3"/>
      <c r="AF2" s="3"/>
      <c r="AG2" s="3"/>
      <c r="AH2" s="3"/>
    </row>
    <row r="3" spans="3:59" ht="13.25" x14ac:dyDescent="0.2">
      <c r="C3"/>
      <c r="D3"/>
      <c r="E3"/>
      <c r="F3"/>
      <c r="G3"/>
      <c r="H3"/>
      <c r="I3"/>
      <c r="J3"/>
      <c r="K3"/>
      <c r="L3"/>
      <c r="M3"/>
      <c r="N3"/>
      <c r="O3"/>
      <c r="P3"/>
      <c r="Q3"/>
      <c r="R3"/>
      <c r="S3"/>
      <c r="T3"/>
      <c r="U3"/>
      <c r="V3"/>
      <c r="W3"/>
      <c r="X3"/>
      <c r="Y3"/>
      <c r="Z3"/>
      <c r="AA3"/>
      <c r="AB3"/>
      <c r="AC3"/>
      <c r="AD3"/>
      <c r="AE3"/>
      <c r="AF3"/>
      <c r="AG3"/>
      <c r="AH3"/>
    </row>
    <row r="4" spans="3:59" ht="13.5" customHeight="1" x14ac:dyDescent="0.2">
      <c r="C4"/>
      <c r="D4"/>
      <c r="E4"/>
      <c r="F4"/>
      <c r="G4"/>
      <c r="H4"/>
      <c r="I4"/>
      <c r="J4"/>
      <c r="K4"/>
      <c r="L4"/>
      <c r="M4"/>
      <c r="N4"/>
      <c r="O4"/>
      <c r="P4"/>
      <c r="Q4"/>
      <c r="R4"/>
      <c r="S4"/>
      <c r="T4"/>
      <c r="U4"/>
      <c r="V4"/>
      <c r="W4"/>
      <c r="X4"/>
      <c r="Y4"/>
      <c r="Z4"/>
      <c r="AA4"/>
      <c r="AB4"/>
      <c r="AC4"/>
      <c r="AD4"/>
      <c r="AE4"/>
      <c r="AF4"/>
      <c r="AG4"/>
      <c r="AH4"/>
      <c r="AL4"/>
      <c r="AM4"/>
      <c r="AN4"/>
      <c r="AO4"/>
      <c r="AP4"/>
      <c r="AQ4"/>
      <c r="AR4"/>
      <c r="AS4"/>
      <c r="AT4"/>
      <c r="AU4"/>
      <c r="AV4"/>
      <c r="AW4"/>
      <c r="AX4"/>
      <c r="AY4"/>
      <c r="AZ4"/>
      <c r="BA4"/>
      <c r="BB4"/>
      <c r="BC4"/>
      <c r="BD4"/>
      <c r="BE4"/>
      <c r="BF4"/>
      <c r="BG4"/>
    </row>
    <row r="5" spans="3:59" ht="13.25" x14ac:dyDescent="0.2">
      <c r="C5"/>
      <c r="D5"/>
      <c r="E5"/>
      <c r="F5"/>
      <c r="G5"/>
      <c r="H5"/>
      <c r="I5"/>
      <c r="J5"/>
      <c r="K5"/>
      <c r="L5"/>
      <c r="M5"/>
      <c r="N5"/>
      <c r="O5"/>
      <c r="P5"/>
      <c r="Q5"/>
      <c r="R5"/>
      <c r="S5"/>
      <c r="T5"/>
      <c r="U5"/>
      <c r="V5"/>
      <c r="W5"/>
      <c r="X5"/>
      <c r="Y5"/>
      <c r="Z5"/>
      <c r="AA5"/>
      <c r="AB5"/>
      <c r="AC5"/>
      <c r="AD5"/>
      <c r="AE5"/>
      <c r="AF5"/>
      <c r="AG5"/>
      <c r="AH5"/>
      <c r="AL5"/>
      <c r="AM5"/>
      <c r="AN5"/>
      <c r="AO5"/>
      <c r="AP5"/>
      <c r="AQ5"/>
      <c r="AR5"/>
      <c r="AS5"/>
      <c r="AT5"/>
      <c r="AU5"/>
      <c r="AV5"/>
      <c r="AW5"/>
      <c r="AX5"/>
      <c r="AY5"/>
      <c r="AZ5"/>
      <c r="BA5"/>
      <c r="BB5"/>
      <c r="BC5"/>
      <c r="BD5"/>
      <c r="BE5"/>
      <c r="BF5"/>
      <c r="BG5"/>
    </row>
    <row r="6" spans="3:59" ht="13.5" customHeight="1" x14ac:dyDescent="0.2">
      <c r="C6"/>
      <c r="D6"/>
      <c r="E6"/>
      <c r="F6"/>
      <c r="G6"/>
      <c r="H6"/>
      <c r="I6"/>
      <c r="J6"/>
      <c r="K6"/>
      <c r="L6"/>
      <c r="M6"/>
      <c r="N6"/>
      <c r="O6"/>
      <c r="P6"/>
      <c r="Q6"/>
      <c r="R6"/>
      <c r="S6"/>
      <c r="T6"/>
      <c r="U6"/>
      <c r="V6"/>
      <c r="W6"/>
      <c r="X6"/>
      <c r="Y6"/>
      <c r="Z6"/>
      <c r="AA6"/>
      <c r="AB6"/>
      <c r="AC6"/>
      <c r="AD6"/>
      <c r="AE6"/>
      <c r="AF6"/>
      <c r="AG6"/>
      <c r="AH6"/>
      <c r="AL6"/>
      <c r="AM6"/>
      <c r="AN6"/>
      <c r="AO6"/>
      <c r="AP6"/>
      <c r="AQ6"/>
      <c r="AR6"/>
      <c r="AS6"/>
      <c r="AT6"/>
      <c r="AU6"/>
      <c r="AV6"/>
      <c r="AW6"/>
      <c r="AX6"/>
      <c r="AY6"/>
      <c r="AZ6"/>
      <c r="BA6"/>
      <c r="BB6"/>
      <c r="BC6"/>
      <c r="BD6"/>
      <c r="BE6"/>
      <c r="BF6"/>
      <c r="BG6"/>
    </row>
    <row r="7" spans="3:59" ht="13.5" customHeight="1" x14ac:dyDescent="0.2">
      <c r="C7"/>
      <c r="D7"/>
      <c r="E7"/>
      <c r="F7"/>
      <c r="G7"/>
      <c r="H7"/>
      <c r="I7"/>
      <c r="J7"/>
      <c r="K7"/>
      <c r="L7"/>
      <c r="M7"/>
      <c r="N7"/>
      <c r="O7"/>
      <c r="P7"/>
      <c r="Q7"/>
      <c r="R7"/>
      <c r="S7"/>
      <c r="T7"/>
      <c r="U7"/>
      <c r="V7"/>
      <c r="W7"/>
      <c r="X7"/>
      <c r="Y7"/>
      <c r="Z7"/>
      <c r="AA7"/>
      <c r="AB7"/>
      <c r="AC7"/>
      <c r="AD7"/>
      <c r="AE7"/>
      <c r="AF7"/>
      <c r="AG7"/>
      <c r="AH7"/>
      <c r="AL7"/>
      <c r="AM7"/>
      <c r="AN7"/>
      <c r="AO7"/>
      <c r="AP7"/>
      <c r="AQ7"/>
      <c r="AR7"/>
      <c r="AS7"/>
      <c r="AT7"/>
      <c r="AU7"/>
      <c r="AV7"/>
      <c r="AW7"/>
      <c r="AX7"/>
      <c r="AY7"/>
      <c r="AZ7"/>
      <c r="BA7"/>
      <c r="BB7"/>
      <c r="BC7"/>
      <c r="BD7"/>
      <c r="BE7"/>
      <c r="BF7"/>
      <c r="BG7"/>
    </row>
    <row r="8" spans="3:59" ht="13.5" customHeight="1" x14ac:dyDescent="0.2">
      <c r="C8"/>
      <c r="D8"/>
      <c r="E8"/>
      <c r="F8"/>
      <c r="G8"/>
      <c r="H8"/>
      <c r="I8"/>
      <c r="J8"/>
      <c r="K8"/>
      <c r="L8"/>
      <c r="M8"/>
      <c r="N8"/>
      <c r="O8"/>
      <c r="P8"/>
      <c r="Q8"/>
      <c r="R8"/>
      <c r="S8"/>
      <c r="T8"/>
      <c r="U8"/>
      <c r="V8"/>
      <c r="W8"/>
      <c r="X8"/>
      <c r="Y8"/>
      <c r="Z8"/>
      <c r="AA8"/>
      <c r="AB8"/>
      <c r="AC8"/>
      <c r="AD8"/>
      <c r="AE8"/>
      <c r="AF8"/>
      <c r="AG8"/>
      <c r="AH8"/>
    </row>
    <row r="9" spans="3:59" ht="13.5" customHeight="1" x14ac:dyDescent="0.2">
      <c r="C9"/>
      <c r="D9"/>
      <c r="E9"/>
      <c r="F9"/>
      <c r="G9"/>
      <c r="H9"/>
      <c r="I9"/>
      <c r="J9"/>
      <c r="K9"/>
      <c r="L9"/>
      <c r="M9"/>
      <c r="N9"/>
      <c r="O9"/>
      <c r="P9"/>
      <c r="Q9"/>
      <c r="R9"/>
      <c r="S9"/>
      <c r="T9"/>
      <c r="U9"/>
      <c r="V9"/>
      <c r="W9"/>
      <c r="X9"/>
      <c r="Y9"/>
      <c r="Z9"/>
      <c r="AA9"/>
      <c r="AB9"/>
      <c r="AC9"/>
      <c r="AD9"/>
      <c r="AE9"/>
      <c r="AF9"/>
      <c r="AG9"/>
      <c r="AH9"/>
    </row>
    <row r="20" spans="4:33" ht="13.5" customHeight="1" x14ac:dyDescent="0.2">
      <c r="D20" s="161" t="s">
        <v>347</v>
      </c>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row>
    <row r="21" spans="4:33" ht="13.5" customHeight="1" x14ac:dyDescent="0.2">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row>
    <row r="22" spans="4:33" ht="13.5" customHeight="1" x14ac:dyDescent="0.2">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row>
    <row r="23" spans="4:33" ht="13.5" customHeight="1" x14ac:dyDescent="0.2">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row>
    <row r="24" spans="4:33" ht="13.5" customHeight="1" x14ac:dyDescent="0.2">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row>
    <row r="25" spans="4:33" ht="13.5" customHeight="1" x14ac:dyDescent="0.2">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row>
    <row r="26" spans="4:33" ht="13.5" customHeight="1" x14ac:dyDescent="0.2">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row>
    <row r="27" spans="4:33" ht="13.5" customHeight="1" x14ac:dyDescent="0.2">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row>
    <row r="29" spans="4:33" ht="13.5" customHeight="1" x14ac:dyDescent="0.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row>
    <row r="30" spans="4:33" ht="13.5" customHeight="1" x14ac:dyDescent="0.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row>
    <row r="31" spans="4:33" ht="13.5" customHeight="1" x14ac:dyDescent="0.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row>
    <row r="39" spans="4:33" ht="13.5" customHeight="1" x14ac:dyDescent="0.2">
      <c r="D39" s="163" t="s">
        <v>348</v>
      </c>
      <c r="E39" s="163"/>
      <c r="F39" s="163"/>
      <c r="G39" s="163"/>
      <c r="H39" s="163"/>
      <c r="I39" s="163"/>
      <c r="J39" s="163"/>
      <c r="K39" s="163"/>
      <c r="L39" s="163"/>
      <c r="M39" s="163"/>
      <c r="N39" s="163"/>
      <c r="O39" s="163"/>
      <c r="P39" s="163"/>
      <c r="Q39" s="163"/>
      <c r="R39" s="163"/>
      <c r="S39" s="163"/>
      <c r="T39" s="163"/>
      <c r="U39" s="163"/>
      <c r="V39" s="163"/>
      <c r="W39" s="163"/>
      <c r="X39" s="163"/>
      <c r="Y39" s="163"/>
      <c r="Z39" s="163"/>
      <c r="AA39" s="163"/>
      <c r="AB39" s="163"/>
      <c r="AC39" s="163"/>
      <c r="AD39" s="163"/>
      <c r="AE39" s="163"/>
      <c r="AF39" s="163"/>
      <c r="AG39" s="163"/>
    </row>
    <row r="40" spans="4:33" ht="13.5" customHeight="1" x14ac:dyDescent="0.2">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row>
    <row r="41" spans="4:33" ht="13.5" customHeight="1" x14ac:dyDescent="0.2">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row>
    <row r="42" spans="4:33" ht="13.5" customHeight="1" x14ac:dyDescent="0.2">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row>
    <row r="43" spans="4:33" ht="13.5" customHeight="1" x14ac:dyDescent="0.2">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row>
    <row r="44" spans="4:33" ht="13.5" customHeight="1" x14ac:dyDescent="0.2">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row>
    <row r="45" spans="4:33" ht="13.5" customHeight="1" x14ac:dyDescent="0.2">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row>
  </sheetData>
  <mergeCells count="3">
    <mergeCell ref="D20:AG27"/>
    <mergeCell ref="D29:AG31"/>
    <mergeCell ref="D39:AG44"/>
  </mergeCells>
  <phoneticPr fontId="2"/>
  <printOptions horizontalCentered="1"/>
  <pageMargins left="0.70866141732283472" right="0.70866141732283472" top="0.70866141732283472" bottom="0.70866141732283472" header="0.31496062992125984" footer="0.31496062992125984"/>
  <pageSetup paperSize="9" scale="87" fitToWidth="0" fitToHeight="0" orientation="portrait" r:id="rId1"/>
  <headerFooter>
    <oddHeader>&amp;L&amp;G&amp;C&amp;U
＿＿＿＿＿＿＿＿＿＿＿＿＿＿＿＿＿＿＿＿＿＿＿＿＿＿＿＿＿＿＿＿＿＿＿＿＿＿＿＿＿＿＿＿＿＿＿＿</oddHeader>
    <oddFooter>&amp;LCANマトリクス ☐N [&amp;A]&amp;C&amp;U＿＿＿＿＿＿＿＿＿＿＿＿＿＿＿＿＿＿＿＿＿＿＿＿＿＿＿＿＿＿＿＿＿＿＿＿＿＿＿＿＿＿＿＿＿＿＿＿&amp;U
&amp;R&amp;14&amp;P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J6"/>
  <sheetViews>
    <sheetView zoomScaleNormal="100" zoomScaleSheetLayoutView="85" workbookViewId="0">
      <selection activeCell="AA14" sqref="AA14"/>
    </sheetView>
  </sheetViews>
  <sheetFormatPr defaultColWidth="0" defaultRowHeight="13.5" customHeight="1" x14ac:dyDescent="0.2"/>
  <cols>
    <col min="1" max="1" width="1.453125" style="7" customWidth="1"/>
    <col min="2" max="2" width="1.453125" style="8" customWidth="1"/>
    <col min="3" max="34" width="3" style="7" customWidth="1"/>
    <col min="35" max="35" width="1.453125" style="8" customWidth="1"/>
    <col min="36" max="36" width="1.453125" style="7" customWidth="1"/>
    <col min="37" max="68" width="3" style="7" customWidth="1"/>
    <col min="69" max="70" width="1.453125" style="7" customWidth="1"/>
    <col min="71" max="76" width="3" style="7" customWidth="1"/>
    <col min="77" max="88" width="0" style="7" hidden="1" customWidth="1"/>
    <col min="89" max="16384" width="9" style="7" hidden="1"/>
  </cols>
  <sheetData>
    <row r="1" spans="1:88" s="5" customFormat="1" ht="9" customHeight="1" x14ac:dyDescent="0.2">
      <c r="B1" s="6"/>
      <c r="AI1" s="6"/>
    </row>
    <row r="2" spans="1:88" ht="13.5" customHeight="1" x14ac:dyDescent="0.2">
      <c r="D2" s="9"/>
      <c r="E2" s="9"/>
      <c r="F2" s="9"/>
      <c r="G2" s="9"/>
      <c r="H2" s="9"/>
      <c r="I2" s="9"/>
      <c r="J2" s="9"/>
      <c r="L2" s="9"/>
      <c r="M2" s="9"/>
      <c r="N2" s="9"/>
      <c r="O2" s="9"/>
      <c r="P2" s="9"/>
      <c r="Q2" s="9"/>
      <c r="R2" s="9"/>
      <c r="S2" s="9"/>
      <c r="T2" s="9"/>
      <c r="U2" s="9"/>
      <c r="V2" s="9"/>
      <c r="W2" s="9"/>
      <c r="X2" s="9"/>
      <c r="Y2" s="9"/>
      <c r="Z2" s="9"/>
      <c r="AA2" s="9"/>
      <c r="AB2" s="9"/>
      <c r="AC2" s="9"/>
      <c r="AD2" s="9"/>
      <c r="AF2" s="9"/>
      <c r="AG2" s="9"/>
      <c r="AH2" s="9"/>
    </row>
    <row r="3" spans="1:88" ht="18" thickBot="1" x14ac:dyDescent="0.25">
      <c r="C3" s="48" t="s">
        <v>0</v>
      </c>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row>
    <row r="4" spans="1:88" ht="13.5" customHeight="1" thickTop="1" x14ac:dyDescent="0.2">
      <c r="AL4" s="10"/>
      <c r="AM4" s="10"/>
      <c r="AN4" s="10"/>
      <c r="AO4" s="10"/>
      <c r="AP4" s="10"/>
      <c r="AQ4" s="10"/>
      <c r="AR4" s="10"/>
      <c r="AS4" s="10"/>
      <c r="AT4" s="10"/>
      <c r="AU4" s="10"/>
      <c r="AV4" s="10"/>
      <c r="AW4" s="10"/>
      <c r="AX4" s="10"/>
      <c r="AY4" s="10"/>
      <c r="AZ4" s="10"/>
      <c r="BA4" s="10"/>
      <c r="BB4" s="10"/>
      <c r="BC4" s="10"/>
      <c r="BD4" s="10"/>
      <c r="BE4" s="10"/>
      <c r="BF4" s="10"/>
      <c r="BG4" s="10"/>
    </row>
    <row r="5" spans="1:88" s="8" customFormat="1" ht="13.5" customHeight="1" x14ac:dyDescent="0.2">
      <c r="A5" s="7"/>
      <c r="B5" s="11"/>
      <c r="D5" s="164" t="s">
        <v>48</v>
      </c>
      <c r="E5" s="164"/>
      <c r="F5" s="164"/>
      <c r="G5" s="164"/>
      <c r="H5" s="166" t="s">
        <v>49</v>
      </c>
      <c r="I5" s="167"/>
      <c r="J5" s="167"/>
      <c r="K5" s="168"/>
      <c r="L5" s="166" t="s">
        <v>1</v>
      </c>
      <c r="M5" s="167"/>
      <c r="N5" s="167"/>
      <c r="O5" s="167"/>
      <c r="P5" s="167"/>
      <c r="Q5" s="167"/>
      <c r="R5" s="167"/>
      <c r="S5" s="167"/>
      <c r="T5" s="167"/>
      <c r="U5" s="167"/>
      <c r="V5" s="167"/>
      <c r="W5" s="167"/>
      <c r="X5" s="167"/>
      <c r="Y5" s="167"/>
      <c r="Z5" s="167"/>
      <c r="AA5" s="167"/>
      <c r="AB5" s="167"/>
      <c r="AC5" s="167"/>
      <c r="AD5" s="167"/>
      <c r="AE5" s="167"/>
      <c r="AF5" s="167"/>
      <c r="AG5" s="168"/>
      <c r="AH5" s="7"/>
      <c r="AJ5" s="7"/>
      <c r="AK5" s="7"/>
      <c r="AL5" s="175" t="s">
        <v>54</v>
      </c>
      <c r="AM5" s="175"/>
      <c r="AN5" s="175"/>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row>
    <row r="6" spans="1:88" s="8" customFormat="1" ht="13.5" customHeight="1" x14ac:dyDescent="0.2">
      <c r="A6" s="7"/>
      <c r="B6" s="11"/>
      <c r="D6" s="165" t="s">
        <v>344</v>
      </c>
      <c r="E6" s="165"/>
      <c r="F6" s="165"/>
      <c r="G6" s="165"/>
      <c r="H6" s="170">
        <v>45895</v>
      </c>
      <c r="I6" s="171"/>
      <c r="J6" s="171"/>
      <c r="K6" s="172"/>
      <c r="L6" s="84" t="s">
        <v>2</v>
      </c>
      <c r="M6" s="173" t="s">
        <v>345</v>
      </c>
      <c r="N6" s="173"/>
      <c r="O6" s="173"/>
      <c r="P6" s="173"/>
      <c r="Q6" s="173"/>
      <c r="R6" s="173"/>
      <c r="S6" s="173"/>
      <c r="T6" s="173"/>
      <c r="U6" s="173"/>
      <c r="V6" s="173"/>
      <c r="W6" s="173"/>
      <c r="X6" s="173"/>
      <c r="Y6" s="173"/>
      <c r="Z6" s="173"/>
      <c r="AA6" s="173"/>
      <c r="AB6" s="173"/>
      <c r="AC6" s="173"/>
      <c r="AD6" s="173"/>
      <c r="AE6" s="173"/>
      <c r="AF6" s="173"/>
      <c r="AG6" s="174"/>
      <c r="AH6" s="11"/>
      <c r="AI6" s="11"/>
      <c r="AJ6" s="11"/>
      <c r="AK6" s="11"/>
      <c r="AL6" s="169" t="s">
        <v>346</v>
      </c>
      <c r="AM6" s="169"/>
      <c r="AN6" s="169"/>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row>
  </sheetData>
  <mergeCells count="8">
    <mergeCell ref="D5:G5"/>
    <mergeCell ref="D6:G6"/>
    <mergeCell ref="H5:K5"/>
    <mergeCell ref="AL6:AN6"/>
    <mergeCell ref="L5:AG5"/>
    <mergeCell ref="H6:K6"/>
    <mergeCell ref="M6:AG6"/>
    <mergeCell ref="AL5:AN5"/>
  </mergeCells>
  <phoneticPr fontId="2"/>
  <printOptions horizontalCentered="1"/>
  <pageMargins left="0.70866141732283472" right="0.70866141732283472" top="0.70866141732283472" bottom="0.70866141732283472" header="0.31496062992125984" footer="0.31496062992125984"/>
  <pageSetup paperSize="9" scale="87" fitToWidth="0" fitToHeight="0" orientation="portrait" r:id="rId1"/>
  <headerFooter>
    <oddHeader>&amp;L&amp;G&amp;C&amp;U
＿＿＿＿＿＿＿＿＿＿＿＿＿＿＿＿＿＿＿＿＿＿＿＿＿＿＿＿＿＿＿＿＿＿＿＿＿＿＿＿＿＿＿＿＿＿＿＿</oddHeader>
    <oddFooter>&amp;LCANマトリクス ☐N [&amp;A]&amp;C&amp;U＿＿＿＿＿＿＿＿＿＿＿＿＿＿＿＿＿＿＿＿＿＿＿＿＿＿＿＿＿＿＿＿＿＿＿＿＿＿＿＿＿＿＿＿＿＿＿＿&amp;U
&amp;R&amp;14&amp;P /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J92"/>
  <sheetViews>
    <sheetView topLeftCell="A40" zoomScale="85" zoomScaleNormal="85" zoomScaleSheetLayoutView="85" workbookViewId="0">
      <selection activeCell="AH40" sqref="AH40"/>
    </sheetView>
  </sheetViews>
  <sheetFormatPr defaultColWidth="0" defaultRowHeight="13" x14ac:dyDescent="0.2"/>
  <cols>
    <col min="1" max="1" width="1.453125" style="1" customWidth="1"/>
    <col min="2" max="2" width="1.453125" style="2" customWidth="1"/>
    <col min="3" max="34" width="3" style="1" customWidth="1"/>
    <col min="35" max="35" width="1.453125" style="2" customWidth="1"/>
    <col min="36" max="36" width="1.453125" style="1" customWidth="1"/>
    <col min="37" max="68" width="3" style="1" customWidth="1"/>
    <col min="69" max="70" width="1.453125" style="1" customWidth="1"/>
    <col min="71" max="76" width="3" style="1" customWidth="1"/>
    <col min="77" max="88" width="0" style="1" hidden="1" customWidth="1"/>
    <col min="89" max="16384" width="9" style="1" hidden="1"/>
  </cols>
  <sheetData>
    <row r="1" spans="2:59" s="86" customFormat="1" ht="8.4" x14ac:dyDescent="0.2">
      <c r="B1" s="85"/>
      <c r="AI1" s="85"/>
    </row>
    <row r="2" spans="2:59" ht="13.25" x14ac:dyDescent="0.2">
      <c r="D2" s="3"/>
      <c r="E2" s="3"/>
      <c r="F2" s="3"/>
      <c r="G2" s="3"/>
      <c r="H2" s="3"/>
      <c r="I2" s="3"/>
      <c r="J2" s="3"/>
      <c r="L2" s="3"/>
      <c r="M2" s="3"/>
      <c r="N2" s="3"/>
      <c r="O2" s="3"/>
      <c r="P2" s="3"/>
      <c r="Q2" s="3"/>
      <c r="R2" s="3"/>
      <c r="S2" s="3"/>
      <c r="T2" s="3"/>
      <c r="U2" s="3"/>
      <c r="V2" s="3"/>
      <c r="W2" s="3"/>
      <c r="X2" s="3"/>
      <c r="Y2" s="3"/>
      <c r="Z2" s="3"/>
      <c r="AA2" s="3"/>
      <c r="AB2" s="3"/>
      <c r="AC2" s="3"/>
      <c r="AD2" s="3"/>
      <c r="AF2" s="3"/>
      <c r="AG2" s="3"/>
      <c r="AH2" s="3"/>
    </row>
    <row r="3" spans="2:59" ht="18" thickBot="1" x14ac:dyDescent="0.25">
      <c r="C3" s="48" t="s">
        <v>58</v>
      </c>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row>
    <row r="4" spans="2:59" ht="13.75" thickTop="1" x14ac:dyDescent="0.2">
      <c r="AH4" s="87"/>
      <c r="AI4" s="87"/>
      <c r="AJ4" s="87"/>
      <c r="AK4" s="87"/>
    </row>
    <row r="5" spans="2:59" ht="16" thickBot="1" x14ac:dyDescent="0.25">
      <c r="C5" s="88" t="s">
        <v>59</v>
      </c>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c r="AG5"/>
      <c r="AI5" s="1"/>
    </row>
    <row r="6" spans="2:59" ht="13.75" thickTop="1" x14ac:dyDescent="0.2">
      <c r="D6" s="89"/>
      <c r="E6" s="89"/>
      <c r="F6" s="89"/>
      <c r="G6" s="89"/>
      <c r="H6" s="89"/>
      <c r="I6" s="89"/>
      <c r="J6" s="89"/>
      <c r="L6" s="89"/>
      <c r="M6" s="89"/>
      <c r="N6" s="89"/>
      <c r="O6" s="89"/>
      <c r="P6" s="89"/>
      <c r="Q6" s="89"/>
      <c r="R6" s="89"/>
      <c r="S6" s="89"/>
      <c r="T6" s="89"/>
      <c r="U6" s="89"/>
      <c r="V6" s="89"/>
      <c r="W6" s="89"/>
      <c r="X6" s="89"/>
      <c r="Y6" s="89"/>
      <c r="Z6" s="89"/>
      <c r="AA6" s="89"/>
      <c r="AB6" s="89"/>
      <c r="AC6" s="89"/>
      <c r="AD6" s="89"/>
      <c r="AF6" s="89"/>
      <c r="AG6" s="89"/>
      <c r="AH6" s="89"/>
      <c r="AL6"/>
      <c r="AM6"/>
      <c r="AN6"/>
      <c r="AO6"/>
      <c r="AP6"/>
      <c r="AQ6"/>
      <c r="AR6"/>
      <c r="AS6"/>
      <c r="AT6"/>
      <c r="AU6"/>
      <c r="AV6"/>
      <c r="AW6"/>
      <c r="AX6"/>
      <c r="AY6"/>
      <c r="AZ6"/>
      <c r="BA6"/>
      <c r="BB6"/>
      <c r="BC6"/>
      <c r="BD6"/>
      <c r="BE6"/>
      <c r="BF6"/>
      <c r="BG6"/>
    </row>
    <row r="7" spans="2:59" x14ac:dyDescent="0.2">
      <c r="D7" s="181" t="s">
        <v>60</v>
      </c>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row>
    <row r="8" spans="2:59" x14ac:dyDescent="0.2">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row>
    <row r="10" spans="2:59" x14ac:dyDescent="0.2">
      <c r="D10" s="1" t="s">
        <v>61</v>
      </c>
    </row>
    <row r="11" spans="2:59" x14ac:dyDescent="0.2">
      <c r="E11" s="1" t="s">
        <v>2</v>
      </c>
      <c r="F11" s="1" t="s">
        <v>62</v>
      </c>
    </row>
    <row r="12" spans="2:59" x14ac:dyDescent="0.2">
      <c r="G12" s="1" t="s">
        <v>63</v>
      </c>
    </row>
    <row r="14" spans="2:59" x14ac:dyDescent="0.2">
      <c r="E14" s="1" t="s">
        <v>2</v>
      </c>
      <c r="F14" s="1" t="s">
        <v>64</v>
      </c>
    </row>
    <row r="15" spans="2:59" x14ac:dyDescent="0.2">
      <c r="G15" s="1" t="s">
        <v>65</v>
      </c>
    </row>
    <row r="16" spans="2:59" x14ac:dyDescent="0.2">
      <c r="G16" s="182" t="s">
        <v>66</v>
      </c>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row>
    <row r="17" spans="4:33" x14ac:dyDescent="0.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row>
    <row r="18" spans="4:33" x14ac:dyDescent="0.2">
      <c r="E18" s="1" t="s">
        <v>2</v>
      </c>
      <c r="F18" s="1" t="s">
        <v>67</v>
      </c>
    </row>
    <row r="19" spans="4:33" x14ac:dyDescent="0.2">
      <c r="E19" s="1" t="s">
        <v>2</v>
      </c>
      <c r="F19" s="1" t="s">
        <v>68</v>
      </c>
    </row>
    <row r="20" spans="4:33" x14ac:dyDescent="0.2">
      <c r="F20" s="1" t="s">
        <v>2</v>
      </c>
      <c r="G20" s="181" t="s">
        <v>69</v>
      </c>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row>
    <row r="21" spans="4:33" x14ac:dyDescent="0.2">
      <c r="G21" s="181"/>
      <c r="H21" s="181"/>
      <c r="I21" s="181"/>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c r="AG21" s="181"/>
    </row>
    <row r="23" spans="4:33" x14ac:dyDescent="0.2">
      <c r="D23" s="1" t="s">
        <v>70</v>
      </c>
    </row>
    <row r="24" spans="4:33" x14ac:dyDescent="0.2">
      <c r="E24" s="1" t="s">
        <v>2</v>
      </c>
      <c r="F24" s="1" t="s">
        <v>62</v>
      </c>
    </row>
    <row r="25" spans="4:33" x14ac:dyDescent="0.2">
      <c r="G25" s="1" t="s">
        <v>71</v>
      </c>
    </row>
    <row r="27" spans="4:33" x14ac:dyDescent="0.2">
      <c r="E27" s="1" t="s">
        <v>2</v>
      </c>
      <c r="F27" s="1" t="s">
        <v>72</v>
      </c>
    </row>
    <row r="28" spans="4:33" x14ac:dyDescent="0.2">
      <c r="G28" t="s">
        <v>73</v>
      </c>
    </row>
    <row r="29" spans="4:33" x14ac:dyDescent="0.2">
      <c r="G29" t="s">
        <v>74</v>
      </c>
    </row>
    <row r="31" spans="4:33" x14ac:dyDescent="0.2">
      <c r="E31" s="1" t="s">
        <v>2</v>
      </c>
      <c r="F31" s="1" t="s">
        <v>68</v>
      </c>
      <c r="G31"/>
      <c r="H31"/>
      <c r="I31"/>
    </row>
    <row r="32" spans="4:33" x14ac:dyDescent="0.2">
      <c r="E32"/>
      <c r="F32" s="1" t="s">
        <v>2</v>
      </c>
      <c r="G32" s="181" t="s">
        <v>69</v>
      </c>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row>
    <row r="33" spans="3:35" x14ac:dyDescent="0.2">
      <c r="F33"/>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row>
    <row r="34" spans="3:35" ht="13.5" customHeight="1" x14ac:dyDescent="0.2">
      <c r="F34" s="1" t="s">
        <v>2</v>
      </c>
      <c r="G34" s="180" t="s">
        <v>165</v>
      </c>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row>
    <row r="35" spans="3:35" x14ac:dyDescent="0.2">
      <c r="F35" s="1" t="s">
        <v>2</v>
      </c>
      <c r="G35" s="180" t="s">
        <v>75</v>
      </c>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row>
    <row r="36" spans="3:35" x14ac:dyDescent="0.2">
      <c r="E36"/>
      <c r="G36"/>
      <c r="H36" t="s">
        <v>76</v>
      </c>
      <c r="I36"/>
    </row>
    <row r="37" spans="3:35" x14ac:dyDescent="0.2">
      <c r="E37"/>
      <c r="G37"/>
      <c r="H37" t="s">
        <v>77</v>
      </c>
      <c r="I37"/>
    </row>
    <row r="38" spans="3:35" x14ac:dyDescent="0.2">
      <c r="E38"/>
      <c r="G38"/>
      <c r="H38" t="s">
        <v>78</v>
      </c>
      <c r="I38"/>
    </row>
    <row r="39" spans="3:35" x14ac:dyDescent="0.2">
      <c r="E39"/>
      <c r="G39"/>
      <c r="H39" t="s">
        <v>79</v>
      </c>
      <c r="I39"/>
    </row>
    <row r="40" spans="3:35" x14ac:dyDescent="0.2">
      <c r="E40"/>
      <c r="G40"/>
      <c r="H40" t="s">
        <v>80</v>
      </c>
      <c r="I40"/>
    </row>
    <row r="41" spans="3:35" x14ac:dyDescent="0.2">
      <c r="E41"/>
      <c r="G41"/>
      <c r="H41" t="s">
        <v>159</v>
      </c>
      <c r="I41"/>
    </row>
    <row r="42" spans="3:35" ht="13.25" x14ac:dyDescent="0.2">
      <c r="E42"/>
      <c r="G42"/>
      <c r="H42"/>
      <c r="I42"/>
    </row>
    <row r="43" spans="3:35" ht="13.25" x14ac:dyDescent="0.2">
      <c r="E43"/>
      <c r="F43"/>
      <c r="G43"/>
      <c r="H43"/>
      <c r="I43"/>
    </row>
    <row r="44" spans="3:35" ht="13.5" thickBot="1" x14ac:dyDescent="0.25">
      <c r="C44" s="90" t="s">
        <v>81</v>
      </c>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F44"/>
      <c r="AG44"/>
      <c r="AI44" s="1"/>
    </row>
    <row r="45" spans="3:35" ht="13.25" x14ac:dyDescent="0.2">
      <c r="D45" s="89"/>
      <c r="E45" s="89"/>
      <c r="F45" s="89"/>
      <c r="G45" s="89"/>
      <c r="H45" s="89"/>
      <c r="I45" s="89"/>
      <c r="J45" s="89"/>
      <c r="L45" s="89"/>
      <c r="M45" s="89"/>
      <c r="N45" s="89"/>
      <c r="O45" s="89"/>
      <c r="P45" s="89"/>
      <c r="Q45" s="89"/>
      <c r="R45" s="89"/>
      <c r="S45" s="89"/>
      <c r="T45" s="89"/>
      <c r="U45" s="89"/>
      <c r="V45" s="89"/>
      <c r="W45" s="89"/>
      <c r="X45" s="89"/>
      <c r="Y45" s="89"/>
      <c r="Z45" s="89"/>
      <c r="AA45" s="89"/>
      <c r="AB45" s="89"/>
      <c r="AC45" s="89"/>
      <c r="AD45" s="89"/>
      <c r="AF45" s="89"/>
      <c r="AG45" s="89"/>
      <c r="AH45" s="89"/>
    </row>
    <row r="46" spans="3:35" x14ac:dyDescent="0.2">
      <c r="D46" s="1" t="s">
        <v>82</v>
      </c>
      <c r="E46"/>
      <c r="F46"/>
      <c r="G46"/>
      <c r="H46"/>
      <c r="I46"/>
    </row>
    <row r="47" spans="3:35" ht="13.25" x14ac:dyDescent="0.2">
      <c r="E47"/>
      <c r="F47"/>
      <c r="G47"/>
      <c r="H47"/>
      <c r="I47"/>
    </row>
    <row r="48" spans="3:35" x14ac:dyDescent="0.2">
      <c r="D48" s="1" t="s">
        <v>2</v>
      </c>
      <c r="E48" s="1" t="s">
        <v>83</v>
      </c>
    </row>
    <row r="49" spans="5:34" x14ac:dyDescent="0.2">
      <c r="E49" s="179" t="s">
        <v>83</v>
      </c>
      <c r="F49" s="179"/>
      <c r="G49" s="179"/>
      <c r="H49" s="179"/>
      <c r="I49" s="179" t="s">
        <v>84</v>
      </c>
      <c r="J49" s="179"/>
      <c r="K49" s="179"/>
      <c r="L49" s="179"/>
      <c r="M49" s="179"/>
      <c r="N49" s="179"/>
      <c r="O49" s="179"/>
      <c r="P49" s="179"/>
      <c r="Q49" s="179"/>
      <c r="T49" s="179" t="s">
        <v>83</v>
      </c>
      <c r="U49" s="179"/>
      <c r="V49" s="179"/>
      <c r="W49" s="179"/>
      <c r="X49" s="179" t="s">
        <v>84</v>
      </c>
      <c r="Y49" s="179"/>
      <c r="Z49" s="179"/>
      <c r="AA49" s="179"/>
      <c r="AB49" s="179"/>
      <c r="AC49" s="179"/>
      <c r="AD49" s="179"/>
      <c r="AE49" s="179"/>
      <c r="AF49" s="179"/>
    </row>
    <row r="50" spans="5:34" ht="13.25" x14ac:dyDescent="0.2">
      <c r="E50" s="178" t="s">
        <v>85</v>
      </c>
      <c r="F50" s="178"/>
      <c r="G50" s="178"/>
      <c r="H50" s="178"/>
      <c r="I50" s="177" t="s">
        <v>86</v>
      </c>
      <c r="J50" s="177"/>
      <c r="K50" s="177"/>
      <c r="L50" s="177"/>
      <c r="M50" s="177"/>
      <c r="N50" s="177"/>
      <c r="O50" s="177"/>
      <c r="P50" s="177"/>
      <c r="Q50" s="177"/>
      <c r="T50" s="177" t="s">
        <v>87</v>
      </c>
      <c r="U50" s="177"/>
      <c r="V50" s="177"/>
      <c r="W50" s="177"/>
      <c r="X50" s="177" t="s">
        <v>88</v>
      </c>
      <c r="Y50" s="177"/>
      <c r="Z50" s="177"/>
      <c r="AA50" s="177"/>
      <c r="AB50" s="177"/>
      <c r="AC50" s="177"/>
      <c r="AD50" s="177"/>
      <c r="AE50" s="177"/>
      <c r="AF50" s="177"/>
    </row>
    <row r="51" spans="5:34" x14ac:dyDescent="0.2">
      <c r="E51" s="178" t="s">
        <v>89</v>
      </c>
      <c r="F51" s="178"/>
      <c r="G51" s="178"/>
      <c r="H51" s="178"/>
      <c r="I51" s="177" t="s">
        <v>90</v>
      </c>
      <c r="J51" s="177"/>
      <c r="K51" s="177"/>
      <c r="L51" s="177"/>
      <c r="M51" s="177"/>
      <c r="N51" s="177"/>
      <c r="O51" s="177"/>
      <c r="P51" s="177"/>
      <c r="Q51" s="177"/>
      <c r="T51" s="176" t="s">
        <v>185</v>
      </c>
      <c r="U51" s="176"/>
      <c r="V51" s="176"/>
      <c r="W51" s="176"/>
      <c r="X51" s="176" t="s">
        <v>186</v>
      </c>
      <c r="Y51" s="176"/>
      <c r="Z51" s="176"/>
      <c r="AA51" s="176"/>
      <c r="AB51" s="176"/>
      <c r="AC51" s="176"/>
      <c r="AD51" s="176"/>
      <c r="AE51" s="176"/>
      <c r="AF51" s="176"/>
      <c r="AH51" s="114" t="s">
        <v>56</v>
      </c>
    </row>
    <row r="52" spans="5:34" ht="13.25" x14ac:dyDescent="0.2">
      <c r="E52" s="177" t="s">
        <v>91</v>
      </c>
      <c r="F52" s="177"/>
      <c r="G52" s="177"/>
      <c r="H52" s="177"/>
      <c r="I52" s="177" t="s">
        <v>92</v>
      </c>
      <c r="J52" s="177"/>
      <c r="K52" s="177"/>
      <c r="L52" s="177"/>
      <c r="M52" s="177"/>
      <c r="N52" s="177"/>
      <c r="O52" s="177"/>
      <c r="P52" s="177"/>
      <c r="Q52" s="177"/>
      <c r="T52" s="176" t="s">
        <v>284</v>
      </c>
      <c r="U52" s="176"/>
      <c r="V52" s="176"/>
      <c r="W52" s="176"/>
      <c r="X52" s="176" t="s">
        <v>285</v>
      </c>
      <c r="Y52" s="176"/>
      <c r="Z52" s="176"/>
      <c r="AA52" s="176"/>
      <c r="AB52" s="176"/>
      <c r="AC52" s="176"/>
      <c r="AD52" s="176"/>
      <c r="AE52" s="176"/>
      <c r="AF52" s="176"/>
      <c r="AH52" s="114" t="s">
        <v>55</v>
      </c>
    </row>
    <row r="53" spans="5:34" ht="13.25" x14ac:dyDescent="0.2">
      <c r="E53" s="177" t="s">
        <v>95</v>
      </c>
      <c r="F53" s="177"/>
      <c r="G53" s="177"/>
      <c r="H53" s="177"/>
      <c r="I53" s="177" t="s">
        <v>96</v>
      </c>
      <c r="J53" s="177"/>
      <c r="K53" s="177"/>
      <c r="L53" s="177"/>
      <c r="M53" s="177"/>
      <c r="N53" s="177"/>
      <c r="O53" s="177"/>
      <c r="P53" s="177"/>
      <c r="Q53" s="177"/>
      <c r="T53" s="186" t="s">
        <v>141</v>
      </c>
      <c r="U53" s="187"/>
      <c r="V53" s="187"/>
      <c r="W53" s="188"/>
      <c r="X53" s="176" t="s">
        <v>142</v>
      </c>
      <c r="Y53" s="176"/>
      <c r="Z53" s="176"/>
      <c r="AA53" s="176"/>
      <c r="AB53" s="176"/>
      <c r="AC53" s="176"/>
      <c r="AD53" s="176"/>
      <c r="AE53" s="176"/>
      <c r="AF53" s="176"/>
      <c r="AH53" s="114" t="s">
        <v>55</v>
      </c>
    </row>
    <row r="54" spans="5:34" ht="13.25" x14ac:dyDescent="0.2">
      <c r="E54" s="177" t="s">
        <v>99</v>
      </c>
      <c r="F54" s="177"/>
      <c r="G54" s="177"/>
      <c r="H54" s="177"/>
      <c r="I54" s="177" t="s">
        <v>100</v>
      </c>
      <c r="J54" s="177"/>
      <c r="K54" s="177"/>
      <c r="L54" s="177"/>
      <c r="M54" s="177"/>
      <c r="N54" s="177"/>
      <c r="O54" s="177"/>
      <c r="P54" s="177"/>
      <c r="Q54" s="177"/>
      <c r="T54" s="177" t="s">
        <v>97</v>
      </c>
      <c r="U54" s="177"/>
      <c r="V54" s="177"/>
      <c r="W54" s="177"/>
      <c r="X54" s="177" t="s">
        <v>98</v>
      </c>
      <c r="Y54" s="177"/>
      <c r="Z54" s="177"/>
      <c r="AA54" s="177"/>
      <c r="AB54" s="177"/>
      <c r="AC54" s="177"/>
      <c r="AD54" s="177"/>
      <c r="AE54" s="177"/>
      <c r="AF54" s="177"/>
      <c r="AH54" s="114" t="s">
        <v>55</v>
      </c>
    </row>
    <row r="55" spans="5:34" x14ac:dyDescent="0.2">
      <c r="E55" s="176" t="s">
        <v>139</v>
      </c>
      <c r="F55" s="176"/>
      <c r="G55" s="176"/>
      <c r="H55" s="176"/>
      <c r="I55" s="176" t="s">
        <v>140</v>
      </c>
      <c r="J55" s="176"/>
      <c r="K55" s="176"/>
      <c r="L55" s="176"/>
      <c r="M55" s="176"/>
      <c r="N55" s="176"/>
      <c r="O55" s="176"/>
      <c r="P55" s="176"/>
      <c r="Q55" s="176"/>
      <c r="T55" s="177" t="s">
        <v>101</v>
      </c>
      <c r="U55" s="177"/>
      <c r="V55" s="177"/>
      <c r="W55" s="177"/>
      <c r="X55" s="177" t="s">
        <v>102</v>
      </c>
      <c r="Y55" s="177"/>
      <c r="Z55" s="177"/>
      <c r="AA55" s="177"/>
      <c r="AB55" s="177"/>
      <c r="AC55" s="177"/>
      <c r="AD55" s="177"/>
      <c r="AE55" s="177"/>
      <c r="AF55" s="177"/>
      <c r="AH55" s="114" t="s">
        <v>55</v>
      </c>
    </row>
    <row r="56" spans="5:34" x14ac:dyDescent="0.2">
      <c r="E56" s="176" t="s">
        <v>166</v>
      </c>
      <c r="F56" s="176"/>
      <c r="G56" s="176"/>
      <c r="H56" s="176"/>
      <c r="I56" s="176" t="s">
        <v>167</v>
      </c>
      <c r="J56" s="176"/>
      <c r="K56" s="176"/>
      <c r="L56" s="176"/>
      <c r="M56" s="176"/>
      <c r="N56" s="176"/>
      <c r="O56" s="176"/>
      <c r="P56" s="176"/>
      <c r="Q56" s="176"/>
      <c r="T56" s="178" t="s">
        <v>105</v>
      </c>
      <c r="U56" s="178"/>
      <c r="V56" s="178"/>
      <c r="W56" s="178"/>
      <c r="X56" s="177" t="s">
        <v>44</v>
      </c>
      <c r="Y56" s="177"/>
      <c r="Z56" s="177"/>
      <c r="AA56" s="177"/>
      <c r="AB56" s="177"/>
      <c r="AC56" s="177"/>
      <c r="AD56" s="177"/>
      <c r="AE56" s="177"/>
      <c r="AF56" s="177"/>
      <c r="AH56" s="114" t="s">
        <v>55</v>
      </c>
    </row>
    <row r="57" spans="5:34" x14ac:dyDescent="0.2">
      <c r="E57" s="176" t="s">
        <v>147</v>
      </c>
      <c r="F57" s="176"/>
      <c r="G57" s="176"/>
      <c r="H57" s="176"/>
      <c r="I57" s="176" t="s">
        <v>148</v>
      </c>
      <c r="J57" s="176"/>
      <c r="K57" s="176"/>
      <c r="L57" s="176"/>
      <c r="M57" s="176"/>
      <c r="N57" s="176"/>
      <c r="O57" s="176"/>
      <c r="P57" s="176"/>
      <c r="Q57" s="176"/>
      <c r="T57" s="177" t="s">
        <v>108</v>
      </c>
      <c r="U57" s="177"/>
      <c r="V57" s="177"/>
      <c r="W57" s="177"/>
      <c r="X57" s="177" t="s">
        <v>109</v>
      </c>
      <c r="Y57" s="177"/>
      <c r="Z57" s="177"/>
      <c r="AA57" s="177"/>
      <c r="AB57" s="177"/>
      <c r="AC57" s="177"/>
      <c r="AD57" s="177"/>
      <c r="AE57" s="177"/>
      <c r="AF57" s="177"/>
      <c r="AH57" s="114" t="s">
        <v>55</v>
      </c>
    </row>
    <row r="58" spans="5:34" x14ac:dyDescent="0.2">
      <c r="E58" s="176" t="s">
        <v>149</v>
      </c>
      <c r="F58" s="176"/>
      <c r="G58" s="176"/>
      <c r="H58" s="176"/>
      <c r="I58" s="176" t="s">
        <v>150</v>
      </c>
      <c r="J58" s="176"/>
      <c r="K58" s="176"/>
      <c r="L58" s="176"/>
      <c r="M58" s="176"/>
      <c r="N58" s="176"/>
      <c r="O58" s="176"/>
      <c r="P58" s="176"/>
      <c r="Q58" s="176"/>
      <c r="T58" s="177" t="s">
        <v>110</v>
      </c>
      <c r="U58" s="177"/>
      <c r="V58" s="177"/>
      <c r="W58" s="177"/>
      <c r="X58" s="177" t="s">
        <v>111</v>
      </c>
      <c r="Y58" s="177"/>
      <c r="Z58" s="177"/>
      <c r="AA58" s="177"/>
      <c r="AB58" s="177"/>
      <c r="AC58" s="177"/>
      <c r="AD58" s="177"/>
      <c r="AE58" s="177"/>
      <c r="AF58" s="177"/>
      <c r="AH58" s="114" t="s">
        <v>55</v>
      </c>
    </row>
    <row r="59" spans="5:34" x14ac:dyDescent="0.2">
      <c r="E59" s="176" t="s">
        <v>151</v>
      </c>
      <c r="F59" s="176"/>
      <c r="G59" s="176"/>
      <c r="H59" s="176"/>
      <c r="I59" s="176" t="s">
        <v>152</v>
      </c>
      <c r="J59" s="176"/>
      <c r="K59" s="176"/>
      <c r="L59" s="176"/>
      <c r="M59" s="176"/>
      <c r="N59" s="176"/>
      <c r="O59" s="176"/>
      <c r="P59" s="176"/>
      <c r="Q59" s="176"/>
      <c r="T59" s="176" t="s">
        <v>172</v>
      </c>
      <c r="U59" s="176"/>
      <c r="V59" s="176"/>
      <c r="W59" s="176"/>
      <c r="X59" s="176" t="s">
        <v>171</v>
      </c>
      <c r="Y59" s="176"/>
      <c r="Z59" s="176"/>
      <c r="AA59" s="176"/>
      <c r="AB59" s="176"/>
      <c r="AC59" s="176"/>
      <c r="AD59" s="176"/>
      <c r="AE59" s="176"/>
      <c r="AF59" s="176"/>
      <c r="AH59" s="114" t="s">
        <v>55</v>
      </c>
    </row>
    <row r="60" spans="5:34" x14ac:dyDescent="0.2">
      <c r="E60" s="177" t="s">
        <v>93</v>
      </c>
      <c r="F60" s="177"/>
      <c r="G60" s="177"/>
      <c r="H60" s="177"/>
      <c r="I60" s="177" t="s">
        <v>94</v>
      </c>
      <c r="J60" s="177"/>
      <c r="K60" s="177"/>
      <c r="L60" s="177"/>
      <c r="M60" s="177"/>
      <c r="N60" s="177"/>
      <c r="O60" s="177"/>
      <c r="P60" s="177"/>
      <c r="Q60" s="177"/>
      <c r="T60" s="176" t="s">
        <v>183</v>
      </c>
      <c r="U60" s="176"/>
      <c r="V60" s="176"/>
      <c r="W60" s="176"/>
      <c r="X60" s="176" t="s">
        <v>184</v>
      </c>
      <c r="Y60" s="176"/>
      <c r="Z60" s="176"/>
      <c r="AA60" s="176"/>
      <c r="AB60" s="176"/>
      <c r="AC60" s="176"/>
      <c r="AD60" s="176"/>
      <c r="AE60" s="176"/>
      <c r="AF60" s="176"/>
      <c r="AH60" s="114" t="s">
        <v>55</v>
      </c>
    </row>
    <row r="61" spans="5:34" x14ac:dyDescent="0.2">
      <c r="E61" s="177" t="s">
        <v>112</v>
      </c>
      <c r="F61" s="177"/>
      <c r="G61" s="177"/>
      <c r="H61" s="177"/>
      <c r="I61" s="177" t="s">
        <v>113</v>
      </c>
      <c r="J61" s="177"/>
      <c r="K61" s="177"/>
      <c r="L61" s="177"/>
      <c r="M61" s="177"/>
      <c r="N61" s="177"/>
      <c r="O61" s="177"/>
      <c r="P61" s="177"/>
      <c r="Q61" s="177"/>
      <c r="T61" s="176" t="s">
        <v>145</v>
      </c>
      <c r="U61" s="176"/>
      <c r="V61" s="176"/>
      <c r="W61" s="176"/>
      <c r="X61" s="176" t="s">
        <v>146</v>
      </c>
      <c r="Y61" s="176"/>
      <c r="Z61" s="176"/>
      <c r="AA61" s="176"/>
      <c r="AB61" s="176"/>
      <c r="AC61" s="176"/>
      <c r="AD61" s="176"/>
      <c r="AE61" s="176"/>
      <c r="AF61" s="176"/>
      <c r="AH61" s="114" t="s">
        <v>55</v>
      </c>
    </row>
    <row r="62" spans="5:34" x14ac:dyDescent="0.2">
      <c r="E62" s="183" t="s">
        <v>103</v>
      </c>
      <c r="F62" s="184"/>
      <c r="G62" s="184"/>
      <c r="H62" s="185"/>
      <c r="I62" s="177" t="s">
        <v>104</v>
      </c>
      <c r="J62" s="177"/>
      <c r="K62" s="177"/>
      <c r="L62" s="177"/>
      <c r="M62" s="177"/>
      <c r="N62" s="177"/>
      <c r="O62" s="177"/>
      <c r="P62" s="177"/>
      <c r="Q62" s="177"/>
      <c r="T62" s="176" t="s">
        <v>156</v>
      </c>
      <c r="U62" s="176"/>
      <c r="V62" s="176"/>
      <c r="W62" s="176"/>
      <c r="X62" s="176" t="s">
        <v>52</v>
      </c>
      <c r="Y62" s="176"/>
      <c r="Z62" s="176"/>
      <c r="AA62" s="176"/>
      <c r="AB62" s="176"/>
      <c r="AC62" s="176"/>
      <c r="AD62" s="176"/>
      <c r="AE62" s="176"/>
      <c r="AF62" s="176"/>
      <c r="AH62" s="114" t="s">
        <v>55</v>
      </c>
    </row>
    <row r="63" spans="5:34" x14ac:dyDescent="0.2">
      <c r="E63" s="183" t="s">
        <v>106</v>
      </c>
      <c r="F63" s="184"/>
      <c r="G63" s="184"/>
      <c r="H63" s="185"/>
      <c r="I63" s="177" t="s">
        <v>107</v>
      </c>
      <c r="J63" s="177"/>
      <c r="K63" s="177"/>
      <c r="L63" s="177"/>
      <c r="M63" s="177"/>
      <c r="N63" s="177"/>
      <c r="O63" s="177"/>
      <c r="P63" s="177"/>
      <c r="Q63" s="177"/>
      <c r="T63" s="176" t="s">
        <v>154</v>
      </c>
      <c r="U63" s="176"/>
      <c r="V63" s="176"/>
      <c r="W63" s="176"/>
      <c r="X63" s="176" t="s">
        <v>155</v>
      </c>
      <c r="Y63" s="176"/>
      <c r="Z63" s="176"/>
      <c r="AA63" s="176"/>
      <c r="AB63" s="176"/>
      <c r="AC63" s="176"/>
      <c r="AD63" s="176"/>
      <c r="AE63" s="176"/>
      <c r="AF63" s="176"/>
      <c r="AH63" s="114" t="s">
        <v>55</v>
      </c>
    </row>
    <row r="64" spans="5:34" x14ac:dyDescent="0.2">
      <c r="T64" s="94"/>
      <c r="U64" s="94"/>
      <c r="V64" s="94"/>
      <c r="W64" s="94"/>
      <c r="X64" s="94"/>
      <c r="Y64" s="94"/>
      <c r="Z64" s="94"/>
      <c r="AA64" s="94"/>
      <c r="AB64" s="94"/>
      <c r="AC64" s="94"/>
      <c r="AD64" s="94"/>
      <c r="AE64" s="94"/>
      <c r="AF64" s="94"/>
    </row>
    <row r="65" spans="1:88" s="2" customFormat="1" x14ac:dyDescent="0.2">
      <c r="A65" s="1"/>
      <c r="C65" s="1"/>
      <c r="D65" s="1" t="s">
        <v>2</v>
      </c>
      <c r="E65" t="s">
        <v>114</v>
      </c>
      <c r="F65" s="1"/>
      <c r="G65" s="1"/>
      <c r="H65" s="1"/>
      <c r="I65"/>
      <c r="J65"/>
      <c r="K65" s="1"/>
      <c r="L65" s="1"/>
      <c r="M65" s="1"/>
      <c r="N65" s="1"/>
      <c r="O65" s="1"/>
      <c r="P65" s="1"/>
      <c r="Q65" s="1"/>
      <c r="R65" s="1"/>
      <c r="S65" s="1"/>
      <c r="T65" s="1"/>
      <c r="U65" s="1"/>
      <c r="V65" s="1"/>
      <c r="W65" s="1"/>
      <c r="X65" s="1"/>
      <c r="Y65" s="1"/>
      <c r="Z65" s="1"/>
      <c r="AA65" s="1"/>
      <c r="AB65" s="1"/>
      <c r="AC65" s="1"/>
      <c r="AD65" s="1"/>
      <c r="AE65" s="1"/>
      <c r="AF65" s="1"/>
      <c r="AG65" s="1"/>
      <c r="AH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row>
    <row r="66" spans="1:88" s="2" customFormat="1" x14ac:dyDescent="0.2">
      <c r="A66" s="1"/>
      <c r="C66" s="1"/>
      <c r="D66" s="1"/>
      <c r="E66" s="179" t="s">
        <v>114</v>
      </c>
      <c r="F66" s="179"/>
      <c r="G66" s="179"/>
      <c r="H66" s="179"/>
      <c r="I66" s="179" t="s">
        <v>115</v>
      </c>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
      <c r="AH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row>
    <row r="67" spans="1:88" s="2" customFormat="1" x14ac:dyDescent="0.2">
      <c r="A67" s="1"/>
      <c r="C67" s="1"/>
      <c r="D67" s="1"/>
      <c r="E67" s="189" t="s">
        <v>116</v>
      </c>
      <c r="F67" s="184"/>
      <c r="G67" s="184"/>
      <c r="H67" s="185"/>
      <c r="I67" s="189" t="s">
        <v>117</v>
      </c>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5"/>
      <c r="AG67" s="1"/>
      <c r="AH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row>
    <row r="68" spans="1:88" s="2" customFormat="1" x14ac:dyDescent="0.2">
      <c r="A68" s="1"/>
      <c r="C68" s="1"/>
      <c r="D68" s="1"/>
      <c r="E68" s="178" t="s">
        <v>122</v>
      </c>
      <c r="F68" s="178"/>
      <c r="G68" s="178"/>
      <c r="H68" s="178"/>
      <c r="I68" s="177" t="s">
        <v>123</v>
      </c>
      <c r="J68" s="177"/>
      <c r="K68" s="177"/>
      <c r="L68" s="177"/>
      <c r="M68" s="177"/>
      <c r="N68" s="177"/>
      <c r="O68" s="177"/>
      <c r="P68" s="177"/>
      <c r="Q68" s="177"/>
      <c r="R68" s="177"/>
      <c r="S68" s="177"/>
      <c r="T68" s="177"/>
      <c r="U68" s="177"/>
      <c r="V68" s="177"/>
      <c r="W68" s="177"/>
      <c r="X68" s="177"/>
      <c r="Y68" s="177"/>
      <c r="Z68" s="177"/>
      <c r="AA68" s="177"/>
      <c r="AB68" s="177"/>
      <c r="AC68" s="177"/>
      <c r="AD68" s="177"/>
      <c r="AE68" s="177"/>
      <c r="AF68" s="177"/>
      <c r="AG68" s="1"/>
      <c r="AH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row>
    <row r="69" spans="1:88" s="2" customFormat="1" x14ac:dyDescent="0.2">
      <c r="A69" s="1"/>
      <c r="C69" s="1"/>
      <c r="D69" s="1"/>
      <c r="E69" s="178" t="s">
        <v>124</v>
      </c>
      <c r="F69" s="178"/>
      <c r="G69" s="178"/>
      <c r="H69" s="178"/>
      <c r="I69" s="177" t="s">
        <v>125</v>
      </c>
      <c r="J69" s="177"/>
      <c r="K69" s="177"/>
      <c r="L69" s="177"/>
      <c r="M69" s="177"/>
      <c r="N69" s="177"/>
      <c r="O69" s="177"/>
      <c r="P69" s="177"/>
      <c r="Q69" s="177"/>
      <c r="R69" s="177"/>
      <c r="S69" s="177"/>
      <c r="T69" s="177"/>
      <c r="U69" s="177"/>
      <c r="V69" s="177"/>
      <c r="W69" s="177"/>
      <c r="X69" s="177"/>
      <c r="Y69" s="177"/>
      <c r="Z69" s="177"/>
      <c r="AA69" s="177"/>
      <c r="AB69" s="177"/>
      <c r="AC69" s="177"/>
      <c r="AD69" s="177"/>
      <c r="AE69" s="177"/>
      <c r="AF69" s="177"/>
      <c r="AG69" s="1"/>
      <c r="AH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row>
    <row r="70" spans="1:88" s="2" customFormat="1" x14ac:dyDescent="0.2">
      <c r="A70" s="1"/>
      <c r="C70" s="1"/>
      <c r="D70" s="1"/>
      <c r="E70" s="176" t="s">
        <v>120</v>
      </c>
      <c r="F70" s="176"/>
      <c r="G70" s="176"/>
      <c r="H70" s="176"/>
      <c r="I70" s="176" t="s">
        <v>121</v>
      </c>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
      <c r="AH70" s="114" t="s">
        <v>56</v>
      </c>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row>
    <row r="71" spans="1:88" s="2" customFormat="1" x14ac:dyDescent="0.2">
      <c r="A71" s="1"/>
      <c r="C71" s="1"/>
      <c r="D71" s="1"/>
      <c r="E71" s="176" t="s">
        <v>177</v>
      </c>
      <c r="F71" s="176"/>
      <c r="G71" s="176"/>
      <c r="H71" s="176"/>
      <c r="I71" s="176" t="s">
        <v>178</v>
      </c>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
      <c r="AH71" s="114" t="s">
        <v>55</v>
      </c>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row>
    <row r="72" spans="1:88" s="2" customFormat="1" x14ac:dyDescent="0.2">
      <c r="A72" s="1"/>
      <c r="C72" s="1"/>
      <c r="D72" s="1"/>
      <c r="E72" s="176" t="s">
        <v>118</v>
      </c>
      <c r="F72" s="176"/>
      <c r="G72" s="176"/>
      <c r="H72" s="176"/>
      <c r="I72" s="176" t="s">
        <v>119</v>
      </c>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
      <c r="AH72" s="114" t="s">
        <v>55</v>
      </c>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row>
    <row r="73" spans="1:88" s="2" customFormat="1" x14ac:dyDescent="0.2">
      <c r="A73" s="1"/>
      <c r="C73" s="1"/>
      <c r="D73" s="1"/>
      <c r="E73" s="176" t="s">
        <v>193</v>
      </c>
      <c r="F73" s="176"/>
      <c r="G73" s="176"/>
      <c r="H73" s="176"/>
      <c r="I73" s="176" t="s">
        <v>194</v>
      </c>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
      <c r="AH73" s="114" t="s">
        <v>55</v>
      </c>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row>
    <row r="74" spans="1:88" s="2" customFormat="1" x14ac:dyDescent="0.2">
      <c r="A74" s="1"/>
      <c r="C74" s="1"/>
      <c r="D74" s="1"/>
      <c r="E74" s="176" t="s">
        <v>179</v>
      </c>
      <c r="F74" s="176"/>
      <c r="G74" s="176"/>
      <c r="H74" s="176"/>
      <c r="I74" s="176" t="s">
        <v>180</v>
      </c>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
      <c r="AH74" s="114" t="s">
        <v>55</v>
      </c>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row>
    <row r="75" spans="1:88" s="2" customFormat="1" x14ac:dyDescent="0.2">
      <c r="A75" s="1"/>
      <c r="C75" s="1"/>
      <c r="D75" s="1"/>
      <c r="E75" s="176" t="s">
        <v>181</v>
      </c>
      <c r="F75" s="176"/>
      <c r="G75" s="176"/>
      <c r="H75" s="176"/>
      <c r="I75" s="176" t="s">
        <v>182</v>
      </c>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
      <c r="AH75" s="114" t="s">
        <v>55</v>
      </c>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row>
    <row r="76" spans="1:88" s="2" customFormat="1" x14ac:dyDescent="0.2">
      <c r="A76" s="1"/>
      <c r="C76" s="1"/>
      <c r="D76" s="1"/>
      <c r="E76" s="176" t="s">
        <v>189</v>
      </c>
      <c r="F76" s="176"/>
      <c r="G76" s="176"/>
      <c r="H76" s="176"/>
      <c r="I76" s="176" t="s">
        <v>190</v>
      </c>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
      <c r="AH76" s="114" t="s">
        <v>55</v>
      </c>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row>
    <row r="77" spans="1:88" s="2" customFormat="1" x14ac:dyDescent="0.2">
      <c r="A77" s="1"/>
      <c r="C77" s="1"/>
      <c r="D77" s="1"/>
      <c r="E77" s="176" t="s">
        <v>191</v>
      </c>
      <c r="F77" s="176"/>
      <c r="G77" s="176"/>
      <c r="H77" s="176"/>
      <c r="I77" s="176" t="s">
        <v>192</v>
      </c>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
      <c r="AH77" s="114" t="s">
        <v>55</v>
      </c>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row>
    <row r="78" spans="1:88" s="2" customFormat="1" x14ac:dyDescent="0.2">
      <c r="A78" s="1"/>
      <c r="C78" s="1"/>
      <c r="D78" s="1"/>
      <c r="E78" s="176" t="s">
        <v>195</v>
      </c>
      <c r="F78" s="176"/>
      <c r="G78" s="176"/>
      <c r="H78" s="176"/>
      <c r="I78" s="176" t="s">
        <v>196</v>
      </c>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
      <c r="AH78" s="114" t="s">
        <v>55</v>
      </c>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row>
    <row r="79" spans="1:88" s="2" customFormat="1" x14ac:dyDescent="0.2">
      <c r="A79" s="1"/>
      <c r="C79" s="1"/>
      <c r="D79" s="1"/>
      <c r="E79" s="176" t="s">
        <v>187</v>
      </c>
      <c r="F79" s="176"/>
      <c r="G79" s="176"/>
      <c r="H79" s="176"/>
      <c r="I79" s="176" t="s">
        <v>188</v>
      </c>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
      <c r="AH79" s="114" t="s">
        <v>55</v>
      </c>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row>
    <row r="80" spans="1:88" s="2" customFormat="1" x14ac:dyDescent="0.2">
      <c r="A80" s="1"/>
      <c r="C80" s="1"/>
      <c r="D80" s="1"/>
      <c r="E80" s="176" t="s">
        <v>136</v>
      </c>
      <c r="F80" s="176"/>
      <c r="G80" s="176"/>
      <c r="H80" s="176"/>
      <c r="I80" s="176" t="s">
        <v>137</v>
      </c>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
      <c r="AH80" s="114" t="s">
        <v>55</v>
      </c>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row>
    <row r="81" spans="1:88" s="2" customFormat="1" x14ac:dyDescent="0.2">
      <c r="A81" s="1"/>
      <c r="C81" s="1"/>
      <c r="D81" s="1"/>
      <c r="E81" s="176" t="s">
        <v>153</v>
      </c>
      <c r="F81" s="176"/>
      <c r="G81" s="176"/>
      <c r="H81" s="176"/>
      <c r="I81" s="176" t="s">
        <v>138</v>
      </c>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
      <c r="AH81" s="114" t="s">
        <v>55</v>
      </c>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row>
    <row r="82" spans="1:88" x14ac:dyDescent="0.2">
      <c r="E82"/>
      <c r="I82"/>
      <c r="J82"/>
    </row>
    <row r="83" spans="1:88" x14ac:dyDescent="0.2">
      <c r="E83" s="180" t="s">
        <v>126</v>
      </c>
      <c r="F83" s="180"/>
      <c r="G83" s="180"/>
      <c r="H83" s="180"/>
      <c r="I83" s="180"/>
      <c r="J83" s="180"/>
      <c r="K83" s="180"/>
      <c r="L83" s="180"/>
      <c r="M83" s="180"/>
      <c r="N83" s="180"/>
      <c r="O83" s="180"/>
      <c r="P83" s="180"/>
      <c r="Q83" s="180"/>
      <c r="R83" s="180"/>
      <c r="S83" s="180"/>
      <c r="T83" s="180"/>
      <c r="U83" s="180"/>
      <c r="V83" s="180"/>
      <c r="W83" s="180"/>
      <c r="X83" s="180"/>
      <c r="Y83" s="180"/>
      <c r="Z83" s="180"/>
      <c r="AA83" s="180"/>
      <c r="AB83" s="180"/>
      <c r="AC83" s="180"/>
      <c r="AD83" s="180"/>
      <c r="AE83" s="180"/>
      <c r="AF83" s="180"/>
    </row>
    <row r="84" spans="1:88" x14ac:dyDescent="0.2">
      <c r="E84" s="180"/>
      <c r="F84" s="180"/>
      <c r="G84" s="180"/>
      <c r="H84" s="180"/>
      <c r="I84" s="180"/>
      <c r="J84" s="180"/>
      <c r="K84" s="180"/>
      <c r="L84" s="180"/>
      <c r="M84" s="180"/>
      <c r="N84" s="180"/>
      <c r="O84" s="180"/>
      <c r="P84" s="180"/>
      <c r="Q84" s="180"/>
      <c r="R84" s="180"/>
      <c r="S84" s="180"/>
      <c r="T84" s="180"/>
      <c r="U84" s="180"/>
      <c r="V84" s="180"/>
      <c r="W84" s="180"/>
      <c r="X84" s="180"/>
      <c r="Y84" s="180"/>
      <c r="Z84" s="180"/>
      <c r="AA84" s="180"/>
      <c r="AB84" s="180"/>
      <c r="AC84" s="180"/>
      <c r="AD84" s="180"/>
      <c r="AE84" s="180"/>
      <c r="AF84" s="180"/>
    </row>
    <row r="85" spans="1:88" x14ac:dyDescent="0.2">
      <c r="E85" s="179" t="s">
        <v>127</v>
      </c>
      <c r="F85" s="179"/>
      <c r="G85" s="179"/>
      <c r="H85" s="179"/>
      <c r="I85" s="179" t="s">
        <v>115</v>
      </c>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row>
    <row r="86" spans="1:88" x14ac:dyDescent="0.2">
      <c r="E86" s="177" t="s">
        <v>128</v>
      </c>
      <c r="F86" s="177"/>
      <c r="G86" s="177"/>
      <c r="H86" s="177"/>
      <c r="I86" s="190" t="s">
        <v>129</v>
      </c>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row>
    <row r="87" spans="1:88" x14ac:dyDescent="0.2">
      <c r="E87" s="178" t="s">
        <v>130</v>
      </c>
      <c r="F87" s="178"/>
      <c r="G87" s="178"/>
      <c r="H87" s="178"/>
      <c r="I87" s="177" t="s">
        <v>131</v>
      </c>
      <c r="J87" s="177"/>
      <c r="K87" s="177"/>
      <c r="L87" s="177"/>
      <c r="M87" s="177"/>
      <c r="N87" s="177"/>
      <c r="O87" s="177"/>
      <c r="P87" s="177"/>
      <c r="Q87" s="177"/>
      <c r="R87" s="177"/>
      <c r="S87" s="177"/>
      <c r="T87" s="177"/>
      <c r="U87" s="177"/>
      <c r="V87" s="177"/>
      <c r="W87" s="177"/>
      <c r="X87" s="177"/>
      <c r="Y87" s="177"/>
      <c r="Z87" s="177"/>
      <c r="AA87" s="177"/>
      <c r="AB87" s="177"/>
      <c r="AC87" s="177"/>
      <c r="AD87" s="177"/>
      <c r="AE87" s="177"/>
      <c r="AF87" s="177"/>
    </row>
    <row r="88" spans="1:88" x14ac:dyDescent="0.2">
      <c r="E88" s="176" t="s">
        <v>157</v>
      </c>
      <c r="F88" s="176"/>
      <c r="G88" s="176"/>
      <c r="H88" s="176"/>
      <c r="I88" s="176" t="s">
        <v>158</v>
      </c>
      <c r="J88" s="176"/>
      <c r="K88" s="176"/>
      <c r="L88" s="176"/>
      <c r="M88" s="176"/>
      <c r="N88" s="176"/>
      <c r="O88" s="176"/>
      <c r="P88" s="176"/>
      <c r="Q88" s="176"/>
      <c r="R88" s="176"/>
      <c r="S88" s="176"/>
      <c r="T88" s="176"/>
      <c r="U88" s="176"/>
      <c r="V88" s="176"/>
      <c r="W88" s="176"/>
      <c r="X88" s="176"/>
      <c r="Y88" s="176"/>
      <c r="Z88" s="176"/>
      <c r="AA88" s="176"/>
      <c r="AB88" s="176"/>
      <c r="AC88" s="176"/>
      <c r="AD88" s="176"/>
      <c r="AE88" s="176"/>
      <c r="AF88" s="176"/>
      <c r="AH88" s="114" t="s">
        <v>56</v>
      </c>
    </row>
    <row r="89" spans="1:88" x14ac:dyDescent="0.2">
      <c r="E89" s="176" t="s">
        <v>173</v>
      </c>
      <c r="F89" s="176"/>
      <c r="G89" s="176"/>
      <c r="H89" s="176"/>
      <c r="I89" s="176" t="s">
        <v>176</v>
      </c>
      <c r="J89" s="176"/>
      <c r="K89" s="176"/>
      <c r="L89" s="176"/>
      <c r="M89" s="176"/>
      <c r="N89" s="176"/>
      <c r="O89" s="176"/>
      <c r="P89" s="176"/>
      <c r="Q89" s="176"/>
      <c r="R89" s="176"/>
      <c r="S89" s="176"/>
      <c r="T89" s="176"/>
      <c r="U89" s="176"/>
      <c r="V89" s="176"/>
      <c r="W89" s="176"/>
      <c r="X89" s="176"/>
      <c r="Y89" s="176"/>
      <c r="Z89" s="176"/>
      <c r="AA89" s="176"/>
      <c r="AB89" s="176"/>
      <c r="AC89" s="176"/>
      <c r="AD89" s="176"/>
      <c r="AE89" s="176"/>
      <c r="AF89" s="176"/>
      <c r="AH89" s="114" t="s">
        <v>55</v>
      </c>
    </row>
    <row r="90" spans="1:88" x14ac:dyDescent="0.2">
      <c r="E90" s="178" t="s">
        <v>132</v>
      </c>
      <c r="F90" s="178"/>
      <c r="G90" s="178"/>
      <c r="H90" s="178"/>
      <c r="I90" s="177" t="s">
        <v>51</v>
      </c>
      <c r="J90" s="177"/>
      <c r="K90" s="177"/>
      <c r="L90" s="177"/>
      <c r="M90" s="177"/>
      <c r="N90" s="177"/>
      <c r="O90" s="177"/>
      <c r="P90" s="177"/>
      <c r="Q90" s="177"/>
      <c r="R90" s="177"/>
      <c r="S90" s="177"/>
      <c r="T90" s="177"/>
      <c r="U90" s="177"/>
      <c r="V90" s="177"/>
      <c r="W90" s="177"/>
      <c r="X90" s="177"/>
      <c r="Y90" s="177"/>
      <c r="Z90" s="177"/>
      <c r="AA90" s="177"/>
      <c r="AB90" s="177"/>
      <c r="AC90" s="177"/>
      <c r="AD90" s="177"/>
      <c r="AE90" s="177"/>
      <c r="AF90" s="177"/>
      <c r="AH90" s="114" t="s">
        <v>55</v>
      </c>
    </row>
    <row r="91" spans="1:88" x14ac:dyDescent="0.2">
      <c r="E91" s="176" t="s">
        <v>143</v>
      </c>
      <c r="F91" s="176"/>
      <c r="G91" s="176"/>
      <c r="H91" s="176"/>
      <c r="I91" s="176" t="s">
        <v>144</v>
      </c>
      <c r="J91" s="176"/>
      <c r="K91" s="176"/>
      <c r="L91" s="176"/>
      <c r="M91" s="176"/>
      <c r="N91" s="176"/>
      <c r="O91" s="176"/>
      <c r="P91" s="176"/>
      <c r="Q91" s="176"/>
      <c r="R91" s="176"/>
      <c r="S91" s="176"/>
      <c r="T91" s="176"/>
      <c r="U91" s="176"/>
      <c r="V91" s="176"/>
      <c r="W91" s="176"/>
      <c r="X91" s="176"/>
      <c r="Y91" s="176"/>
      <c r="Z91" s="176"/>
      <c r="AA91" s="176"/>
      <c r="AB91" s="176"/>
      <c r="AC91" s="176"/>
      <c r="AD91" s="176"/>
      <c r="AE91" s="176"/>
      <c r="AF91" s="176"/>
      <c r="AH91" s="114" t="s">
        <v>55</v>
      </c>
    </row>
    <row r="92" spans="1:88" x14ac:dyDescent="0.2">
      <c r="E92" s="176" t="s">
        <v>174</v>
      </c>
      <c r="F92" s="176"/>
      <c r="G92" s="176"/>
      <c r="H92" s="176"/>
      <c r="I92" s="176" t="s">
        <v>175</v>
      </c>
      <c r="J92" s="176"/>
      <c r="K92" s="176"/>
      <c r="L92" s="176"/>
      <c r="M92" s="176"/>
      <c r="N92" s="176"/>
      <c r="O92" s="176"/>
      <c r="P92" s="176"/>
      <c r="Q92" s="176"/>
      <c r="R92" s="176"/>
      <c r="S92" s="176"/>
      <c r="T92" s="176"/>
      <c r="U92" s="176"/>
      <c r="V92" s="176"/>
      <c r="W92" s="176"/>
      <c r="X92" s="176"/>
      <c r="Y92" s="176"/>
      <c r="Z92" s="176"/>
      <c r="AA92" s="176"/>
      <c r="AB92" s="176"/>
      <c r="AC92" s="176"/>
      <c r="AD92" s="176"/>
      <c r="AE92" s="176"/>
      <c r="AF92" s="176"/>
      <c r="AH92" s="114" t="s">
        <v>55</v>
      </c>
    </row>
  </sheetData>
  <mergeCells count="115">
    <mergeCell ref="T52:W52"/>
    <mergeCell ref="X52:AF52"/>
    <mergeCell ref="E92:H92"/>
    <mergeCell ref="I92:AF92"/>
    <mergeCell ref="E89:H89"/>
    <mergeCell ref="I89:AF89"/>
    <mergeCell ref="E88:H88"/>
    <mergeCell ref="I88:AF88"/>
    <mergeCell ref="I86:AF86"/>
    <mergeCell ref="E70:H70"/>
    <mergeCell ref="I70:AF70"/>
    <mergeCell ref="E81:H81"/>
    <mergeCell ref="I81:AF81"/>
    <mergeCell ref="E71:H71"/>
    <mergeCell ref="I71:AF71"/>
    <mergeCell ref="E74:H74"/>
    <mergeCell ref="I74:AF74"/>
    <mergeCell ref="E75:H75"/>
    <mergeCell ref="I75:AF75"/>
    <mergeCell ref="E68:H68"/>
    <mergeCell ref="I68:AF68"/>
    <mergeCell ref="E69:H69"/>
    <mergeCell ref="I69:AF69"/>
    <mergeCell ref="E62:H62"/>
    <mergeCell ref="T53:W53"/>
    <mergeCell ref="X53:AF53"/>
    <mergeCell ref="E91:H91"/>
    <mergeCell ref="I91:AF91"/>
    <mergeCell ref="T61:W61"/>
    <mergeCell ref="X61:AF61"/>
    <mergeCell ref="E57:H57"/>
    <mergeCell ref="I57:Q57"/>
    <mergeCell ref="E87:H87"/>
    <mergeCell ref="I87:AF87"/>
    <mergeCell ref="E90:H90"/>
    <mergeCell ref="I90:AF90"/>
    <mergeCell ref="E80:H80"/>
    <mergeCell ref="I80:AF80"/>
    <mergeCell ref="E67:H67"/>
    <mergeCell ref="I67:AF67"/>
    <mergeCell ref="E83:AF84"/>
    <mergeCell ref="E85:H85"/>
    <mergeCell ref="I85:AF85"/>
    <mergeCell ref="E86:H86"/>
    <mergeCell ref="E55:H55"/>
    <mergeCell ref="I55:Q55"/>
    <mergeCell ref="E72:H72"/>
    <mergeCell ref="I72:AF72"/>
    <mergeCell ref="E56:H56"/>
    <mergeCell ref="I56:Q56"/>
    <mergeCell ref="E63:H63"/>
    <mergeCell ref="I63:Q63"/>
    <mergeCell ref="T57:W57"/>
    <mergeCell ref="X57:AF57"/>
    <mergeCell ref="T59:W59"/>
    <mergeCell ref="X59:AF59"/>
    <mergeCell ref="T60:W60"/>
    <mergeCell ref="X60:AF60"/>
    <mergeCell ref="E58:H58"/>
    <mergeCell ref="I58:Q58"/>
    <mergeCell ref="E59:H59"/>
    <mergeCell ref="I59:Q59"/>
    <mergeCell ref="T63:W63"/>
    <mergeCell ref="X63:AF63"/>
    <mergeCell ref="T62:W62"/>
    <mergeCell ref="X62:AF62"/>
    <mergeCell ref="I62:Q62"/>
    <mergeCell ref="G35:AG35"/>
    <mergeCell ref="D7:AG8"/>
    <mergeCell ref="G16:AG17"/>
    <mergeCell ref="G20:AG21"/>
    <mergeCell ref="G32:AG33"/>
    <mergeCell ref="G34:AG34"/>
    <mergeCell ref="I60:Q60"/>
    <mergeCell ref="E49:H49"/>
    <mergeCell ref="I49:Q49"/>
    <mergeCell ref="T49:W49"/>
    <mergeCell ref="X49:AF49"/>
    <mergeCell ref="E50:H50"/>
    <mergeCell ref="I50:Q50"/>
    <mergeCell ref="T50:W50"/>
    <mergeCell ref="X50:AF50"/>
    <mergeCell ref="E51:H51"/>
    <mergeCell ref="I51:Q51"/>
    <mergeCell ref="E52:H52"/>
    <mergeCell ref="I52:Q52"/>
    <mergeCell ref="E60:H60"/>
    <mergeCell ref="T55:W55"/>
    <mergeCell ref="X55:AF55"/>
    <mergeCell ref="T58:W58"/>
    <mergeCell ref="X58:AF58"/>
    <mergeCell ref="T51:W51"/>
    <mergeCell ref="X51:AF51"/>
    <mergeCell ref="E79:H79"/>
    <mergeCell ref="I79:AF79"/>
    <mergeCell ref="E76:H76"/>
    <mergeCell ref="I76:AF76"/>
    <mergeCell ref="E77:H77"/>
    <mergeCell ref="I77:AF77"/>
    <mergeCell ref="E73:H73"/>
    <mergeCell ref="I73:AF73"/>
    <mergeCell ref="E78:H78"/>
    <mergeCell ref="I78:AF78"/>
    <mergeCell ref="E61:H61"/>
    <mergeCell ref="I61:Q61"/>
    <mergeCell ref="E53:H53"/>
    <mergeCell ref="I53:Q53"/>
    <mergeCell ref="T54:W54"/>
    <mergeCell ref="X54:AF54"/>
    <mergeCell ref="E54:H54"/>
    <mergeCell ref="I54:Q54"/>
    <mergeCell ref="T56:W56"/>
    <mergeCell ref="X56:AF56"/>
    <mergeCell ref="E66:H66"/>
    <mergeCell ref="I66:AF66"/>
  </mergeCells>
  <phoneticPr fontId="2"/>
  <printOptions horizontalCentered="1"/>
  <pageMargins left="0.70866141732283472" right="0.70866141732283472" top="0.70866141732283472" bottom="0.70866141732283472" header="0.31496062992125984" footer="0.31496062992125984"/>
  <pageSetup paperSize="9" scale="87" fitToWidth="0" fitToHeight="0" orientation="portrait" r:id="rId1"/>
  <headerFooter>
    <oddHeader>&amp;L&amp;G&amp;C&amp;U
＿＿＿＿＿＿＿＿＿＿＿＿＿＿＿＿＿＿＿＿＿＿＿＿＿＿＿＿＿＿＿＿＿＿＿＿＿＿＿＿＿＿＿＿＿＿＿＿</oddHeader>
    <oddFooter>&amp;LCANマトリクス ☐0-1 [&amp;A]&amp;C&amp;U＿＿＿＿＿＿＿＿＿＿＿＿＿＿＿＿＿＿＿＿＿＿＿＿＿＿＿＿＿＿＿＿＿＿＿＿＿＿＿＿＿＿＿＿＿＿＿＿&amp;U
&amp;R&amp;14&amp;P / &amp;N</oddFooter>
  </headerFooter>
  <rowBreaks count="1" manualBreakCount="1">
    <brk id="43" min="1" max="34"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36467-6564-4374-B0CA-76047BB1EB23}">
  <sheetPr codeName="Sheet4">
    <pageSetUpPr fitToPage="1"/>
  </sheetPr>
  <dimension ref="A1:AF25"/>
  <sheetViews>
    <sheetView tabSelected="1" zoomScale="90" zoomScaleNormal="90" workbookViewId="0">
      <pane ySplit="3" topLeftCell="A4" activePane="bottomLeft" state="frozen"/>
      <selection activeCell="L50" sqref="L50"/>
      <selection pane="bottomLeft" activeCell="D39" sqref="D39"/>
    </sheetView>
  </sheetViews>
  <sheetFormatPr defaultColWidth="9" defaultRowHeight="13" outlineLevelRow="1" x14ac:dyDescent="0.2"/>
  <cols>
    <col min="1" max="1" width="3" style="55" customWidth="1"/>
    <col min="2" max="2" width="9.08984375" style="55" bestFit="1" customWidth="1"/>
    <col min="3" max="3" width="23.453125" style="83" customWidth="1"/>
    <col min="4" max="4" width="29.6328125" style="55" customWidth="1"/>
    <col min="5" max="5" width="3.81640625" style="55" customWidth="1"/>
    <col min="6" max="6" width="7.90625" style="55" customWidth="1"/>
    <col min="7" max="7" width="6.81640625" style="55" bestFit="1" customWidth="1"/>
    <col min="8" max="10" width="4.453125" style="55" customWidth="1"/>
    <col min="11" max="11" width="5" style="55" customWidth="1"/>
    <col min="12" max="12" width="26.08984375" style="55" customWidth="1"/>
    <col min="13" max="13" width="29.08984375" style="55" hidden="1" customWidth="1"/>
    <col min="14" max="14" width="26.08984375" style="55" hidden="1" customWidth="1"/>
    <col min="15" max="16" width="32" style="55" hidden="1" customWidth="1"/>
    <col min="17" max="17" width="32" style="127" hidden="1" customWidth="1"/>
    <col min="18" max="18" width="7.1796875" style="55" customWidth="1"/>
    <col min="19" max="19" width="4.08984375" style="55" customWidth="1"/>
    <col min="20" max="20" width="6.1796875" style="55" bestFit="1" customWidth="1"/>
    <col min="21" max="21" width="7" style="55" bestFit="1" customWidth="1"/>
    <col min="22" max="22" width="4.6328125" style="55" customWidth="1"/>
    <col min="23" max="24" width="12.08984375" style="55" customWidth="1"/>
    <col min="25" max="25" width="4.6328125" style="55" customWidth="1"/>
    <col min="26" max="26" width="32.81640625" style="56" customWidth="1"/>
    <col min="27" max="27" width="30.453125" style="56" customWidth="1"/>
    <col min="28" max="30" width="9.6328125" style="55" customWidth="1"/>
    <col min="31" max="31" width="7.453125" style="55" customWidth="1"/>
    <col min="32" max="32" width="5.90625" style="12" bestFit="1" customWidth="1"/>
    <col min="33" max="16384" width="9" style="55"/>
  </cols>
  <sheetData>
    <row r="1" spans="1:32" ht="13.5" thickBot="1" x14ac:dyDescent="0.25">
      <c r="B1" s="12">
        <v>1</v>
      </c>
      <c r="C1" s="78">
        <v>2</v>
      </c>
      <c r="D1" s="12">
        <v>3</v>
      </c>
      <c r="E1" s="12">
        <v>4</v>
      </c>
      <c r="F1" s="12">
        <v>5</v>
      </c>
      <c r="G1" s="12">
        <v>41</v>
      </c>
      <c r="H1" s="12">
        <v>21</v>
      </c>
      <c r="I1" s="12">
        <v>22</v>
      </c>
      <c r="J1" s="12">
        <v>34</v>
      </c>
      <c r="K1" s="12">
        <v>35</v>
      </c>
      <c r="L1" s="12">
        <v>23</v>
      </c>
      <c r="M1" s="12"/>
      <c r="N1" s="12">
        <v>24</v>
      </c>
      <c r="O1" s="12"/>
      <c r="P1" s="12"/>
      <c r="Q1" s="123"/>
      <c r="R1" s="12">
        <v>25</v>
      </c>
      <c r="S1" s="12">
        <v>26</v>
      </c>
      <c r="T1" s="12">
        <v>27</v>
      </c>
      <c r="U1" s="12">
        <v>28</v>
      </c>
      <c r="V1" s="12">
        <v>29</v>
      </c>
      <c r="W1" s="12">
        <v>30</v>
      </c>
      <c r="X1" s="12">
        <v>31</v>
      </c>
      <c r="Y1" s="12">
        <v>32</v>
      </c>
      <c r="Z1" s="13">
        <v>33</v>
      </c>
      <c r="AA1" s="13"/>
      <c r="AB1" s="12">
        <v>70</v>
      </c>
      <c r="AC1" s="12">
        <v>70</v>
      </c>
      <c r="AD1" s="12">
        <v>70</v>
      </c>
      <c r="AE1" s="12">
        <v>99</v>
      </c>
    </row>
    <row r="2" spans="1:32" ht="13.5" thickBot="1" x14ac:dyDescent="0.25">
      <c r="B2" s="191" t="s">
        <v>3</v>
      </c>
      <c r="C2" s="192"/>
      <c r="D2" s="192"/>
      <c r="E2" s="192"/>
      <c r="F2" s="192"/>
      <c r="G2" s="191" t="s">
        <v>47</v>
      </c>
      <c r="H2" s="192"/>
      <c r="I2" s="192"/>
      <c r="J2" s="192"/>
      <c r="K2" s="192"/>
      <c r="L2" s="192"/>
      <c r="M2" s="192"/>
      <c r="N2" s="192"/>
      <c r="O2" s="192"/>
      <c r="P2" s="192"/>
      <c r="Q2" s="192"/>
      <c r="R2" s="192"/>
      <c r="S2" s="192"/>
      <c r="T2" s="192"/>
      <c r="U2" s="192"/>
      <c r="V2" s="192"/>
      <c r="W2" s="192"/>
      <c r="X2" s="192"/>
      <c r="Y2" s="192"/>
      <c r="Z2" s="192"/>
      <c r="AA2" s="193"/>
      <c r="AB2" s="194" t="s">
        <v>4</v>
      </c>
      <c r="AC2" s="195"/>
      <c r="AD2" s="196"/>
      <c r="AE2" s="197" t="s">
        <v>5</v>
      </c>
    </row>
    <row r="3" spans="1:32" ht="24.5" thickBot="1" x14ac:dyDescent="0.25">
      <c r="B3" s="14" t="s">
        <v>6</v>
      </c>
      <c r="C3" s="79" t="s">
        <v>7</v>
      </c>
      <c r="D3" s="15" t="s">
        <v>8</v>
      </c>
      <c r="E3" s="15" t="s">
        <v>9</v>
      </c>
      <c r="F3" s="16" t="s">
        <v>10</v>
      </c>
      <c r="G3" s="15" t="s">
        <v>46</v>
      </c>
      <c r="H3" s="15" t="s">
        <v>11</v>
      </c>
      <c r="I3" s="15" t="s">
        <v>12</v>
      </c>
      <c r="J3" s="15" t="s">
        <v>13</v>
      </c>
      <c r="K3" s="15" t="s">
        <v>14</v>
      </c>
      <c r="L3" s="15" t="s">
        <v>15</v>
      </c>
      <c r="M3" s="15" t="s">
        <v>45</v>
      </c>
      <c r="N3" s="15" t="s">
        <v>8</v>
      </c>
      <c r="O3" s="113" t="s">
        <v>133</v>
      </c>
      <c r="P3" s="15" t="s">
        <v>57</v>
      </c>
      <c r="Q3" s="124" t="s">
        <v>53</v>
      </c>
      <c r="R3" s="17" t="s">
        <v>16</v>
      </c>
      <c r="S3" s="15" t="s">
        <v>17</v>
      </c>
      <c r="T3" s="15" t="s">
        <v>18</v>
      </c>
      <c r="U3" s="15" t="s">
        <v>19</v>
      </c>
      <c r="V3" s="15" t="s">
        <v>20</v>
      </c>
      <c r="W3" s="15" t="s">
        <v>21</v>
      </c>
      <c r="X3" s="15" t="s">
        <v>22</v>
      </c>
      <c r="Y3" s="15" t="s">
        <v>23</v>
      </c>
      <c r="Z3" s="15" t="s">
        <v>24</v>
      </c>
      <c r="AA3" s="76" t="s">
        <v>25</v>
      </c>
      <c r="AB3" s="75" t="s">
        <v>286</v>
      </c>
      <c r="AC3" s="128" t="s">
        <v>338</v>
      </c>
      <c r="AD3" s="74" t="s">
        <v>715</v>
      </c>
      <c r="AE3" s="198"/>
      <c r="AF3" s="119"/>
    </row>
    <row r="4" spans="1:32" x14ac:dyDescent="0.2">
      <c r="A4" s="71"/>
      <c r="B4" s="38" t="s">
        <v>712</v>
      </c>
      <c r="C4" s="82" t="s">
        <v>52</v>
      </c>
      <c r="D4" s="39" t="s">
        <v>52</v>
      </c>
      <c r="E4" s="40">
        <v>8</v>
      </c>
      <c r="F4" s="70">
        <v>1500</v>
      </c>
      <c r="G4" s="41"/>
      <c r="H4" s="18"/>
      <c r="I4" s="18"/>
      <c r="J4" s="18"/>
      <c r="K4" s="18"/>
      <c r="L4" s="18"/>
      <c r="M4" s="69"/>
      <c r="N4" s="69"/>
      <c r="O4" s="69"/>
      <c r="P4" s="69"/>
      <c r="Q4" s="125"/>
      <c r="R4" s="18"/>
      <c r="S4" s="18"/>
      <c r="T4" s="53"/>
      <c r="U4" s="53"/>
      <c r="V4" s="53"/>
      <c r="W4" s="53"/>
      <c r="X4" s="54"/>
      <c r="Y4" s="19"/>
      <c r="Z4" s="20"/>
      <c r="AA4" s="21"/>
      <c r="AB4" s="22"/>
      <c r="AC4" s="121"/>
      <c r="AD4" s="23" t="s">
        <v>32</v>
      </c>
      <c r="AE4" s="24" t="s">
        <v>26</v>
      </c>
      <c r="AF4" s="114"/>
    </row>
    <row r="5" spans="1:32" outlineLevel="1" x14ac:dyDescent="0.2">
      <c r="B5" s="33"/>
      <c r="C5" s="80"/>
      <c r="D5" s="34"/>
      <c r="E5" s="35"/>
      <c r="F5" s="36"/>
      <c r="G5" s="67" t="s">
        <v>27</v>
      </c>
      <c r="H5" s="66" t="s">
        <v>31</v>
      </c>
      <c r="I5" s="25" t="s">
        <v>29</v>
      </c>
      <c r="J5" s="26">
        <f>MID(H5,1,1)*8+VALUE(IF(ISERR(FIND("-",I5)),I5,LEFT(I5,FIND("-",I5)-1)))</f>
        <v>0</v>
      </c>
      <c r="K5" s="27">
        <f>IF(NOT(ISERROR(VALUE(I5))),IF(VALUE(I5)&lt;64,1,ABS(MID(I5,1, FIND("-",I5,1)-1)-MID(I5, FIND("-",I5,1)+1,LEN(I5)-FIND("-",I5,1)))+1),ABS(MID(I5,1, FIND("-",I5,1)-1)-MID(I5, FIND("-",I5,1)+1,LEN(I5)-FIND("-",I5,1)))+1)</f>
        <v>16</v>
      </c>
      <c r="L5" s="27" t="s">
        <v>350</v>
      </c>
      <c r="M5" s="65" t="s">
        <v>135</v>
      </c>
      <c r="N5" s="77" t="s">
        <v>134</v>
      </c>
      <c r="O5" s="77" t="s">
        <v>134</v>
      </c>
      <c r="P5" s="77" t="s">
        <v>168</v>
      </c>
      <c r="Q5" s="117" t="s">
        <v>168</v>
      </c>
      <c r="R5" s="28" t="s">
        <v>50</v>
      </c>
      <c r="S5" s="28" t="s">
        <v>30</v>
      </c>
      <c r="T5" s="26">
        <v>1</v>
      </c>
      <c r="U5" s="26">
        <v>1</v>
      </c>
      <c r="V5" s="26">
        <v>0</v>
      </c>
      <c r="W5" s="26">
        <v>0</v>
      </c>
      <c r="X5" s="26">
        <v>65535</v>
      </c>
      <c r="Y5" s="29" t="s">
        <v>27</v>
      </c>
      <c r="Z5" s="37" t="s">
        <v>27</v>
      </c>
      <c r="AA5" s="64" t="s">
        <v>27</v>
      </c>
      <c r="AB5" s="30" t="s">
        <v>26</v>
      </c>
      <c r="AC5" s="120"/>
      <c r="AD5" s="31"/>
      <c r="AE5" s="32" t="s">
        <v>26</v>
      </c>
      <c r="AF5" s="114"/>
    </row>
    <row r="6" spans="1:32" outlineLevel="1" x14ac:dyDescent="0.2">
      <c r="B6" s="33"/>
      <c r="C6" s="80"/>
      <c r="D6" s="34"/>
      <c r="E6" s="35"/>
      <c r="F6" s="36"/>
      <c r="G6" s="67" t="s">
        <v>27</v>
      </c>
      <c r="H6" s="66" t="s">
        <v>40</v>
      </c>
      <c r="I6" s="25" t="s">
        <v>42</v>
      </c>
      <c r="J6" s="26">
        <f>MID(H6,1,1)*8+VALUE(IF(ISERR(FIND("-",I6)),I6,LEFT(I6,FIND("-",I6)-1)))</f>
        <v>16</v>
      </c>
      <c r="K6" s="27">
        <f>IF(NOT(ISERROR(VALUE(I6))),IF(VALUE(I6)&lt;64,1,ABS(MID(I6,1, FIND("-",I6,1)-1)-MID(I6, FIND("-",I6,1)+1,LEN(I6)-FIND("-",I6,1)))+1),ABS(MID(I6,1, FIND("-",I6,1)-1)-MID(I6, FIND("-",I6,1)+1,LEN(I6)-FIND("-",I6,1)))+1)</f>
        <v>8</v>
      </c>
      <c r="L6" s="27" t="s">
        <v>349</v>
      </c>
      <c r="M6" s="65" t="s">
        <v>163</v>
      </c>
      <c r="N6" s="77" t="s">
        <v>161</v>
      </c>
      <c r="O6" s="77" t="s">
        <v>161</v>
      </c>
      <c r="P6" s="77" t="s">
        <v>169</v>
      </c>
      <c r="Q6" s="117" t="s">
        <v>169</v>
      </c>
      <c r="R6" s="28" t="s">
        <v>50</v>
      </c>
      <c r="S6" s="28" t="s">
        <v>30</v>
      </c>
      <c r="T6" s="26">
        <v>97</v>
      </c>
      <c r="U6" s="26">
        <v>1</v>
      </c>
      <c r="V6" s="26">
        <v>0</v>
      </c>
      <c r="W6" s="26">
        <v>0</v>
      </c>
      <c r="X6" s="26">
        <v>255</v>
      </c>
      <c r="Y6" s="29" t="s">
        <v>27</v>
      </c>
      <c r="Z6" s="37" t="s">
        <v>27</v>
      </c>
      <c r="AA6" s="64" t="s">
        <v>160</v>
      </c>
      <c r="AB6" s="30" t="s">
        <v>26</v>
      </c>
      <c r="AC6" s="120"/>
      <c r="AD6" s="31"/>
      <c r="AE6" s="32" t="s">
        <v>26</v>
      </c>
      <c r="AF6" s="114"/>
    </row>
    <row r="7" spans="1:32" ht="13.5" outlineLevel="1" thickBot="1" x14ac:dyDescent="0.25">
      <c r="B7" s="33"/>
      <c r="C7" s="80"/>
      <c r="D7" s="34"/>
      <c r="E7" s="35"/>
      <c r="F7" s="36"/>
      <c r="G7" s="67" t="s">
        <v>27</v>
      </c>
      <c r="H7" s="66" t="s">
        <v>341</v>
      </c>
      <c r="I7" s="25" t="s">
        <v>342</v>
      </c>
      <c r="J7" s="26">
        <f>MID(H7,1,1)*8+VALUE(IF(ISERR(FIND("-",I7)),I7,LEFT(I7,FIND("-",I7)-1)))</f>
        <v>24</v>
      </c>
      <c r="K7" s="27">
        <f>IF(NOT(ISERROR(VALUE(I7))),IF(VALUE(I7)&lt;64,1,ABS(MID(I7,1, FIND("-",I7,1)-1)-MID(I7, FIND("-",I7,1)+1,LEN(I7)-FIND("-",I7,1)))+1),ABS(MID(I7,1, FIND("-",I7,1)-1)-MID(I7, FIND("-",I7,1)+1,LEN(I7)-FIND("-",I7,1)))+1)</f>
        <v>40</v>
      </c>
      <c r="L7" s="116" t="s">
        <v>343</v>
      </c>
      <c r="M7" s="117" t="s">
        <v>164</v>
      </c>
      <c r="N7" s="117" t="s">
        <v>162</v>
      </c>
      <c r="O7" s="117" t="s">
        <v>162</v>
      </c>
      <c r="P7" s="117" t="s">
        <v>170</v>
      </c>
      <c r="Q7" s="117" t="s">
        <v>170</v>
      </c>
      <c r="R7" s="91" t="s">
        <v>50</v>
      </c>
      <c r="S7" s="91" t="s">
        <v>30</v>
      </c>
      <c r="T7" s="92">
        <v>0</v>
      </c>
      <c r="U7" s="92">
        <v>1</v>
      </c>
      <c r="V7" s="92">
        <v>0</v>
      </c>
      <c r="W7" s="92">
        <v>0</v>
      </c>
      <c r="X7" s="92">
        <v>1</v>
      </c>
      <c r="Y7" s="91" t="s">
        <v>27</v>
      </c>
      <c r="Z7" s="93" t="s">
        <v>27</v>
      </c>
      <c r="AA7" s="130" t="s">
        <v>27</v>
      </c>
      <c r="AB7" s="30" t="s">
        <v>26</v>
      </c>
      <c r="AC7" s="120"/>
      <c r="AD7" s="31"/>
      <c r="AE7" s="32" t="s">
        <v>26</v>
      </c>
      <c r="AF7" s="114"/>
    </row>
    <row r="8" spans="1:32" x14ac:dyDescent="0.2">
      <c r="B8" s="38" t="s">
        <v>713</v>
      </c>
      <c r="C8" s="82" t="s">
        <v>339</v>
      </c>
      <c r="D8" s="39" t="s">
        <v>287</v>
      </c>
      <c r="E8" s="40">
        <v>8</v>
      </c>
      <c r="F8" s="73" t="s">
        <v>27</v>
      </c>
      <c r="G8" s="41"/>
      <c r="H8" s="18"/>
      <c r="I8" s="18"/>
      <c r="J8" s="18"/>
      <c r="K8" s="18"/>
      <c r="L8" s="18"/>
      <c r="M8" s="69"/>
      <c r="N8" s="69"/>
      <c r="O8" s="69"/>
      <c r="P8" s="69"/>
      <c r="Q8" s="125"/>
      <c r="R8" s="18"/>
      <c r="S8" s="18"/>
      <c r="T8" s="53"/>
      <c r="U8" s="53"/>
      <c r="V8" s="53"/>
      <c r="W8" s="53"/>
      <c r="X8" s="54"/>
      <c r="Y8" s="19"/>
      <c r="Z8" s="20"/>
      <c r="AA8" s="68"/>
      <c r="AB8" s="22"/>
      <c r="AC8" s="121"/>
      <c r="AD8" s="23" t="s">
        <v>32</v>
      </c>
      <c r="AE8" s="24" t="s">
        <v>26</v>
      </c>
      <c r="AF8" s="119"/>
    </row>
    <row r="9" spans="1:32" outlineLevel="1" x14ac:dyDescent="0.2">
      <c r="B9" s="33"/>
      <c r="C9" s="80"/>
      <c r="D9" s="34"/>
      <c r="E9" s="35"/>
      <c r="F9" s="36"/>
      <c r="G9" s="67" t="s">
        <v>27</v>
      </c>
      <c r="H9" s="66" t="s">
        <v>41</v>
      </c>
      <c r="I9" s="25" t="s">
        <v>42</v>
      </c>
      <c r="J9" s="26">
        <f t="shared" ref="J9:J10" si="0">MID(H9,1,1)*8+VALUE(IF(ISERR(FIND("-",I9)),I9,LEFT(I9,FIND("-",I9)-1)))</f>
        <v>0</v>
      </c>
      <c r="K9" s="27">
        <f t="shared" ref="K9:K10" si="1">IF(NOT(ISERROR(VALUE(I9))),IF(VALUE(I9)&lt;64,1,ABS(MID(I9,1, FIND("-",I9,1)-1)-MID(I9, FIND("-",I9,1)+1,LEN(I9)-FIND("-",I9,1)))+1),ABS(MID(I9,1, FIND("-",I9,1)-1)-MID(I9, FIND("-",I9,1)+1,LEN(I9)-FIND("-",I9,1)))+1)</f>
        <v>8</v>
      </c>
      <c r="L9" s="42" t="s">
        <v>289</v>
      </c>
      <c r="M9" s="65" t="s">
        <v>305</v>
      </c>
      <c r="N9" s="77" t="s">
        <v>329</v>
      </c>
      <c r="O9" s="77" t="s">
        <v>337</v>
      </c>
      <c r="P9" s="77" t="s">
        <v>337</v>
      </c>
      <c r="Q9" s="117" t="s">
        <v>337</v>
      </c>
      <c r="R9" s="28" t="s">
        <v>28</v>
      </c>
      <c r="S9" s="28" t="s">
        <v>30</v>
      </c>
      <c r="T9" s="26">
        <v>0</v>
      </c>
      <c r="U9" s="26">
        <v>1</v>
      </c>
      <c r="V9" s="26">
        <v>0</v>
      </c>
      <c r="W9" s="26">
        <v>0</v>
      </c>
      <c r="X9" s="26">
        <v>255</v>
      </c>
      <c r="Y9" s="29" t="s">
        <v>27</v>
      </c>
      <c r="Z9" s="37" t="s">
        <v>27</v>
      </c>
      <c r="AA9" s="72" t="s">
        <v>27</v>
      </c>
      <c r="AB9" s="30"/>
      <c r="AC9" s="120" t="s">
        <v>33</v>
      </c>
      <c r="AD9" s="31"/>
      <c r="AE9" s="32" t="s">
        <v>26</v>
      </c>
      <c r="AF9" s="119"/>
    </row>
    <row r="10" spans="1:32" outlineLevel="1" x14ac:dyDescent="0.2">
      <c r="B10" s="33"/>
      <c r="C10" s="80"/>
      <c r="D10" s="34"/>
      <c r="E10" s="35"/>
      <c r="F10" s="36"/>
      <c r="G10" s="67" t="s">
        <v>27</v>
      </c>
      <c r="H10" s="66" t="s">
        <v>35</v>
      </c>
      <c r="I10" s="25" t="s">
        <v>42</v>
      </c>
      <c r="J10" s="26">
        <f t="shared" si="0"/>
        <v>8</v>
      </c>
      <c r="K10" s="27">
        <f t="shared" si="1"/>
        <v>8</v>
      </c>
      <c r="L10" s="42" t="s">
        <v>290</v>
      </c>
      <c r="M10" s="65" t="s">
        <v>306</v>
      </c>
      <c r="N10" s="77" t="s">
        <v>330</v>
      </c>
      <c r="O10" s="77" t="s">
        <v>337</v>
      </c>
      <c r="P10" s="77" t="s">
        <v>337</v>
      </c>
      <c r="Q10" s="117" t="s">
        <v>337</v>
      </c>
      <c r="R10" s="28" t="s">
        <v>28</v>
      </c>
      <c r="S10" s="28" t="s">
        <v>30</v>
      </c>
      <c r="T10" s="26">
        <v>0</v>
      </c>
      <c r="U10" s="26">
        <v>1</v>
      </c>
      <c r="V10" s="26">
        <v>0</v>
      </c>
      <c r="W10" s="26">
        <v>0</v>
      </c>
      <c r="X10" s="26">
        <v>255</v>
      </c>
      <c r="Y10" s="29" t="s">
        <v>27</v>
      </c>
      <c r="Z10" s="37" t="s">
        <v>27</v>
      </c>
      <c r="AA10" s="72" t="s">
        <v>27</v>
      </c>
      <c r="AB10" s="30"/>
      <c r="AC10" s="120" t="s">
        <v>33</v>
      </c>
      <c r="AD10" s="31"/>
      <c r="AE10" s="32" t="s">
        <v>26</v>
      </c>
      <c r="AF10" s="119"/>
    </row>
    <row r="11" spans="1:32" outlineLevel="1" x14ac:dyDescent="0.2">
      <c r="B11" s="33"/>
      <c r="C11" s="80"/>
      <c r="D11" s="34"/>
      <c r="E11" s="35"/>
      <c r="F11" s="36"/>
      <c r="G11" s="67" t="s">
        <v>27</v>
      </c>
      <c r="H11" s="66" t="s">
        <v>40</v>
      </c>
      <c r="I11" s="25" t="s">
        <v>42</v>
      </c>
      <c r="J11" s="26">
        <f>MID(H11,1,1)*8+VALUE(IF(ISERR(FIND("-",I11)),I11,LEFT(I11,FIND("-",I11)-1)))</f>
        <v>16</v>
      </c>
      <c r="K11" s="27">
        <f>IF(NOT(ISERROR(VALUE(I11))),IF(VALUE(I11)&lt;64,1,ABS(MID(I11,1, FIND("-",I11,1)-1)-MID(I11, FIND("-",I11,1)+1,LEN(I11)-FIND("-",I11,1)))+1),ABS(MID(I11,1, FIND("-",I11,1)-1)-MID(I11, FIND("-",I11,1)+1,LEN(I11)-FIND("-",I11,1)))+1)</f>
        <v>8</v>
      </c>
      <c r="L11" s="42" t="s">
        <v>291</v>
      </c>
      <c r="M11" s="65" t="s">
        <v>307</v>
      </c>
      <c r="N11" s="77" t="s">
        <v>331</v>
      </c>
      <c r="O11" s="77" t="s">
        <v>337</v>
      </c>
      <c r="P11" s="77" t="s">
        <v>337</v>
      </c>
      <c r="Q11" s="117" t="s">
        <v>337</v>
      </c>
      <c r="R11" s="28" t="s">
        <v>50</v>
      </c>
      <c r="S11" s="28" t="s">
        <v>30</v>
      </c>
      <c r="T11" s="26">
        <v>0</v>
      </c>
      <c r="U11" s="26">
        <v>1</v>
      </c>
      <c r="V11" s="26">
        <v>0</v>
      </c>
      <c r="W11" s="26">
        <v>0</v>
      </c>
      <c r="X11" s="26">
        <v>255</v>
      </c>
      <c r="Y11" s="29" t="s">
        <v>27</v>
      </c>
      <c r="Z11" s="37" t="s">
        <v>27</v>
      </c>
      <c r="AA11" s="72" t="s">
        <v>27</v>
      </c>
      <c r="AB11" s="30"/>
      <c r="AC11" s="120" t="s">
        <v>33</v>
      </c>
      <c r="AD11" s="31"/>
      <c r="AE11" s="32" t="s">
        <v>26</v>
      </c>
      <c r="AF11" s="119"/>
    </row>
    <row r="12" spans="1:32" outlineLevel="1" x14ac:dyDescent="0.2">
      <c r="B12" s="33"/>
      <c r="C12" s="80"/>
      <c r="D12" s="34"/>
      <c r="E12" s="35"/>
      <c r="F12" s="36"/>
      <c r="G12" s="67" t="s">
        <v>27</v>
      </c>
      <c r="H12" s="66" t="s">
        <v>39</v>
      </c>
      <c r="I12" s="25" t="s">
        <v>42</v>
      </c>
      <c r="J12" s="26">
        <f t="shared" ref="J12:J15" si="2">MID(H12,1,1)*8+VALUE(IF(ISERR(FIND("-",I12)),I12,LEFT(I12,FIND("-",I12)-1)))</f>
        <v>24</v>
      </c>
      <c r="K12" s="27">
        <f t="shared" ref="K12:K15" si="3">IF(NOT(ISERROR(VALUE(I12))),IF(VALUE(I12)&lt;64,1,ABS(MID(I12,1, FIND("-",I12,1)-1)-MID(I12, FIND("-",I12,1)+1,LEN(I12)-FIND("-",I12,1)))+1),ABS(MID(I12,1, FIND("-",I12,1)-1)-MID(I12, FIND("-",I12,1)+1,LEN(I12)-FIND("-",I12,1)))+1)</f>
        <v>8</v>
      </c>
      <c r="L12" s="42" t="s">
        <v>292</v>
      </c>
      <c r="M12" s="65" t="s">
        <v>308</v>
      </c>
      <c r="N12" s="77" t="s">
        <v>332</v>
      </c>
      <c r="O12" s="77" t="s">
        <v>337</v>
      </c>
      <c r="P12" s="77" t="s">
        <v>337</v>
      </c>
      <c r="Q12" s="117" t="s">
        <v>337</v>
      </c>
      <c r="R12" s="28" t="s">
        <v>28</v>
      </c>
      <c r="S12" s="28" t="s">
        <v>30</v>
      </c>
      <c r="T12" s="26">
        <v>0</v>
      </c>
      <c r="U12" s="26">
        <v>1</v>
      </c>
      <c r="V12" s="26">
        <v>0</v>
      </c>
      <c r="W12" s="26">
        <v>0</v>
      </c>
      <c r="X12" s="26">
        <v>255</v>
      </c>
      <c r="Y12" s="29" t="s">
        <v>27</v>
      </c>
      <c r="Z12" s="37" t="s">
        <v>27</v>
      </c>
      <c r="AA12" s="72" t="s">
        <v>27</v>
      </c>
      <c r="AB12" s="30"/>
      <c r="AC12" s="120" t="s">
        <v>33</v>
      </c>
      <c r="AD12" s="31"/>
      <c r="AE12" s="32" t="s">
        <v>26</v>
      </c>
      <c r="AF12" s="119"/>
    </row>
    <row r="13" spans="1:32" outlineLevel="1" x14ac:dyDescent="0.2">
      <c r="B13" s="33"/>
      <c r="C13" s="80"/>
      <c r="D13" s="34"/>
      <c r="E13" s="35"/>
      <c r="F13" s="36"/>
      <c r="G13" s="67" t="s">
        <v>27</v>
      </c>
      <c r="H13" s="66" t="s">
        <v>38</v>
      </c>
      <c r="I13" s="25" t="s">
        <v>42</v>
      </c>
      <c r="J13" s="26">
        <f t="shared" si="2"/>
        <v>32</v>
      </c>
      <c r="K13" s="27">
        <f t="shared" si="3"/>
        <v>8</v>
      </c>
      <c r="L13" s="42" t="s">
        <v>293</v>
      </c>
      <c r="M13" s="65" t="s">
        <v>309</v>
      </c>
      <c r="N13" s="77" t="s">
        <v>333</v>
      </c>
      <c r="O13" s="77" t="s">
        <v>337</v>
      </c>
      <c r="P13" s="77" t="s">
        <v>337</v>
      </c>
      <c r="Q13" s="117" t="s">
        <v>337</v>
      </c>
      <c r="R13" s="28" t="s">
        <v>28</v>
      </c>
      <c r="S13" s="28" t="s">
        <v>30</v>
      </c>
      <c r="T13" s="26">
        <v>0</v>
      </c>
      <c r="U13" s="26">
        <v>1</v>
      </c>
      <c r="V13" s="26">
        <v>0</v>
      </c>
      <c r="W13" s="26">
        <v>0</v>
      </c>
      <c r="X13" s="26">
        <v>255</v>
      </c>
      <c r="Y13" s="29" t="s">
        <v>27</v>
      </c>
      <c r="Z13" s="37" t="s">
        <v>27</v>
      </c>
      <c r="AA13" s="72" t="s">
        <v>27</v>
      </c>
      <c r="AB13" s="30"/>
      <c r="AC13" s="120" t="s">
        <v>33</v>
      </c>
      <c r="AD13" s="31"/>
      <c r="AE13" s="32" t="s">
        <v>26</v>
      </c>
      <c r="AF13" s="119"/>
    </row>
    <row r="14" spans="1:32" outlineLevel="1" x14ac:dyDescent="0.2">
      <c r="B14" s="33"/>
      <c r="C14" s="80"/>
      <c r="D14" s="34"/>
      <c r="E14" s="35"/>
      <c r="F14" s="36"/>
      <c r="G14" s="67" t="s">
        <v>27</v>
      </c>
      <c r="H14" s="66" t="s">
        <v>37</v>
      </c>
      <c r="I14" s="25" t="s">
        <v>42</v>
      </c>
      <c r="J14" s="26">
        <f t="shared" si="2"/>
        <v>40</v>
      </c>
      <c r="K14" s="27">
        <f t="shared" si="3"/>
        <v>8</v>
      </c>
      <c r="L14" s="42" t="s">
        <v>294</v>
      </c>
      <c r="M14" s="65" t="s">
        <v>310</v>
      </c>
      <c r="N14" s="77" t="s">
        <v>334</v>
      </c>
      <c r="O14" s="77" t="s">
        <v>337</v>
      </c>
      <c r="P14" s="77" t="s">
        <v>337</v>
      </c>
      <c r="Q14" s="117" t="s">
        <v>337</v>
      </c>
      <c r="R14" s="28" t="s">
        <v>28</v>
      </c>
      <c r="S14" s="28" t="s">
        <v>30</v>
      </c>
      <c r="T14" s="26">
        <v>0</v>
      </c>
      <c r="U14" s="26">
        <v>1</v>
      </c>
      <c r="V14" s="26">
        <v>0</v>
      </c>
      <c r="W14" s="26">
        <v>0</v>
      </c>
      <c r="X14" s="26">
        <v>255</v>
      </c>
      <c r="Y14" s="29" t="s">
        <v>27</v>
      </c>
      <c r="Z14" s="37" t="s">
        <v>27</v>
      </c>
      <c r="AA14" s="72" t="s">
        <v>27</v>
      </c>
      <c r="AB14" s="30"/>
      <c r="AC14" s="120" t="s">
        <v>33</v>
      </c>
      <c r="AD14" s="31"/>
      <c r="AE14" s="32" t="s">
        <v>26</v>
      </c>
      <c r="AF14" s="119"/>
    </row>
    <row r="15" spans="1:32" outlineLevel="1" x14ac:dyDescent="0.2">
      <c r="B15" s="33"/>
      <c r="C15" s="80"/>
      <c r="D15" s="34"/>
      <c r="E15" s="35"/>
      <c r="F15" s="36"/>
      <c r="G15" s="67" t="s">
        <v>27</v>
      </c>
      <c r="H15" s="66" t="s">
        <v>36</v>
      </c>
      <c r="I15" s="25" t="s">
        <v>42</v>
      </c>
      <c r="J15" s="26">
        <f t="shared" si="2"/>
        <v>48</v>
      </c>
      <c r="K15" s="27">
        <f t="shared" si="3"/>
        <v>8</v>
      </c>
      <c r="L15" s="42" t="s">
        <v>295</v>
      </c>
      <c r="M15" s="65" t="s">
        <v>311</v>
      </c>
      <c r="N15" s="77" t="s">
        <v>335</v>
      </c>
      <c r="O15" s="77" t="s">
        <v>337</v>
      </c>
      <c r="P15" s="77" t="s">
        <v>337</v>
      </c>
      <c r="Q15" s="117" t="s">
        <v>337</v>
      </c>
      <c r="R15" s="28" t="s">
        <v>28</v>
      </c>
      <c r="S15" s="28" t="s">
        <v>30</v>
      </c>
      <c r="T15" s="26">
        <v>0</v>
      </c>
      <c r="U15" s="26">
        <v>1</v>
      </c>
      <c r="V15" s="26">
        <v>0</v>
      </c>
      <c r="W15" s="26">
        <v>0</v>
      </c>
      <c r="X15" s="26">
        <v>255</v>
      </c>
      <c r="Y15" s="29" t="s">
        <v>27</v>
      </c>
      <c r="Z15" s="37" t="s">
        <v>27</v>
      </c>
      <c r="AA15" s="72" t="s">
        <v>27</v>
      </c>
      <c r="AB15" s="30"/>
      <c r="AC15" s="120" t="s">
        <v>33</v>
      </c>
      <c r="AD15" s="31"/>
      <c r="AE15" s="32" t="s">
        <v>26</v>
      </c>
      <c r="AF15" s="119"/>
    </row>
    <row r="16" spans="1:32" ht="13.5" outlineLevel="1" thickBot="1" x14ac:dyDescent="0.25">
      <c r="B16" s="49"/>
      <c r="C16" s="81"/>
      <c r="D16" s="50"/>
      <c r="E16" s="51"/>
      <c r="F16" s="52"/>
      <c r="G16" s="63" t="s">
        <v>27</v>
      </c>
      <c r="H16" s="62" t="s">
        <v>34</v>
      </c>
      <c r="I16" s="61" t="s">
        <v>42</v>
      </c>
      <c r="J16" s="57">
        <f>MID(H16,1,1)*8+VALUE(IF(ISERR(FIND("-",I16)),I16,LEFT(I16,FIND("-",I16)-1)))</f>
        <v>56</v>
      </c>
      <c r="K16" s="60">
        <f>IF(NOT(ISERROR(VALUE(I16))),IF(VALUE(I16)&lt;64,1,ABS(MID(I16,1, FIND("-",I16,1)-1)-MID(I16, FIND("-",I16,1)+1,LEN(I16)-FIND("-",I16,1)))+1),ABS(MID(I16,1, FIND("-",I16,1)-1)-MID(I16, FIND("-",I16,1)+1,LEN(I16)-FIND("-",I16,1)))+1)</f>
        <v>8</v>
      </c>
      <c r="L16" s="42" t="s">
        <v>296</v>
      </c>
      <c r="M16" s="65" t="s">
        <v>312</v>
      </c>
      <c r="N16" s="77" t="s">
        <v>336</v>
      </c>
      <c r="O16" s="77" t="s">
        <v>337</v>
      </c>
      <c r="P16" s="77" t="s">
        <v>337</v>
      </c>
      <c r="Q16" s="117" t="s">
        <v>337</v>
      </c>
      <c r="R16" s="58" t="s">
        <v>50</v>
      </c>
      <c r="S16" s="28" t="s">
        <v>30</v>
      </c>
      <c r="T16" s="57">
        <v>0</v>
      </c>
      <c r="U16" s="57">
        <v>1</v>
      </c>
      <c r="V16" s="57">
        <v>0</v>
      </c>
      <c r="W16" s="26">
        <v>0</v>
      </c>
      <c r="X16" s="26">
        <v>255</v>
      </c>
      <c r="Y16" s="29" t="s">
        <v>27</v>
      </c>
      <c r="Z16" s="44" t="s">
        <v>27</v>
      </c>
      <c r="AA16" s="118" t="s">
        <v>27</v>
      </c>
      <c r="AB16" s="45"/>
      <c r="AC16" s="120" t="s">
        <v>33</v>
      </c>
      <c r="AD16" s="46"/>
      <c r="AE16" s="47" t="s">
        <v>26</v>
      </c>
      <c r="AF16" s="119"/>
    </row>
    <row r="17" spans="2:32" x14ac:dyDescent="0.2">
      <c r="B17" s="38" t="s">
        <v>714</v>
      </c>
      <c r="C17" s="82" t="s">
        <v>340</v>
      </c>
      <c r="D17" s="39" t="s">
        <v>288</v>
      </c>
      <c r="E17" s="40">
        <v>8</v>
      </c>
      <c r="F17" s="73" t="s">
        <v>27</v>
      </c>
      <c r="G17" s="41"/>
      <c r="H17" s="18"/>
      <c r="I17" s="18"/>
      <c r="J17" s="18"/>
      <c r="K17" s="18"/>
      <c r="L17" s="18"/>
      <c r="M17" s="69"/>
      <c r="N17" s="69"/>
      <c r="O17" s="69"/>
      <c r="P17" s="69"/>
      <c r="Q17" s="125"/>
      <c r="R17" s="18"/>
      <c r="S17" s="18"/>
      <c r="T17" s="53"/>
      <c r="U17" s="53"/>
      <c r="V17" s="53"/>
      <c r="W17" s="53"/>
      <c r="X17" s="54"/>
      <c r="Y17" s="19"/>
      <c r="Z17" s="20"/>
      <c r="AA17" s="68"/>
      <c r="AB17" s="22"/>
      <c r="AC17" s="121" t="s">
        <v>32</v>
      </c>
      <c r="AD17" s="23"/>
      <c r="AE17" s="24" t="s">
        <v>26</v>
      </c>
      <c r="AF17" s="119"/>
    </row>
    <row r="18" spans="2:32" outlineLevel="1" x14ac:dyDescent="0.2">
      <c r="B18" s="33"/>
      <c r="C18" s="80"/>
      <c r="D18" s="34"/>
      <c r="E18" s="35"/>
      <c r="F18" s="36"/>
      <c r="G18" s="67" t="s">
        <v>27</v>
      </c>
      <c r="H18" s="66" t="s">
        <v>41</v>
      </c>
      <c r="I18" s="25" t="s">
        <v>42</v>
      </c>
      <c r="J18" s="26">
        <f t="shared" ref="J18:J19" si="4">MID(H18,1,1)*8+VALUE(IF(ISERR(FIND("-",I18)),I18,LEFT(I18,FIND("-",I18)-1)))</f>
        <v>0</v>
      </c>
      <c r="K18" s="27">
        <f t="shared" ref="K18:K19" si="5">IF(NOT(ISERROR(VALUE(I18))),IF(VALUE(I18)&lt;64,1,ABS(MID(I18,1, FIND("-",I18,1)-1)-MID(I18, FIND("-",I18,1)+1,LEN(I18)-FIND("-",I18,1)))+1),ABS(MID(I18,1, FIND("-",I18,1)-1)-MID(I18, FIND("-",I18,1)+1,LEN(I18)-FIND("-",I18,1)))+1)</f>
        <v>8</v>
      </c>
      <c r="L18" s="42" t="s">
        <v>297</v>
      </c>
      <c r="M18" s="65" t="s">
        <v>313</v>
      </c>
      <c r="N18" s="77" t="s">
        <v>321</v>
      </c>
      <c r="O18" s="77" t="s">
        <v>337</v>
      </c>
      <c r="P18" s="77" t="s">
        <v>337</v>
      </c>
      <c r="Q18" s="117" t="s">
        <v>337</v>
      </c>
      <c r="R18" s="28" t="s">
        <v>28</v>
      </c>
      <c r="S18" s="28" t="s">
        <v>30</v>
      </c>
      <c r="T18" s="26">
        <v>0</v>
      </c>
      <c r="U18" s="26">
        <v>1</v>
      </c>
      <c r="V18" s="26">
        <v>0</v>
      </c>
      <c r="W18" s="26">
        <v>0</v>
      </c>
      <c r="X18" s="26">
        <v>255</v>
      </c>
      <c r="Y18" s="29" t="s">
        <v>27</v>
      </c>
      <c r="Z18" s="37" t="s">
        <v>27</v>
      </c>
      <c r="AA18" s="72" t="s">
        <v>27</v>
      </c>
      <c r="AB18" s="30"/>
      <c r="AC18" s="120"/>
      <c r="AD18" s="31" t="s">
        <v>26</v>
      </c>
      <c r="AE18" s="32" t="s">
        <v>26</v>
      </c>
      <c r="AF18" s="119"/>
    </row>
    <row r="19" spans="2:32" outlineLevel="1" x14ac:dyDescent="0.2">
      <c r="B19" s="33"/>
      <c r="C19" s="80"/>
      <c r="D19" s="34"/>
      <c r="E19" s="35"/>
      <c r="F19" s="36"/>
      <c r="G19" s="67" t="s">
        <v>27</v>
      </c>
      <c r="H19" s="66" t="s">
        <v>35</v>
      </c>
      <c r="I19" s="25" t="s">
        <v>42</v>
      </c>
      <c r="J19" s="26">
        <f t="shared" si="4"/>
        <v>8</v>
      </c>
      <c r="K19" s="27">
        <f t="shared" si="5"/>
        <v>8</v>
      </c>
      <c r="L19" s="42" t="s">
        <v>298</v>
      </c>
      <c r="M19" s="65" t="s">
        <v>314</v>
      </c>
      <c r="N19" s="77" t="s">
        <v>322</v>
      </c>
      <c r="O19" s="77" t="s">
        <v>337</v>
      </c>
      <c r="P19" s="77" t="s">
        <v>337</v>
      </c>
      <c r="Q19" s="117" t="s">
        <v>337</v>
      </c>
      <c r="R19" s="28" t="s">
        <v>28</v>
      </c>
      <c r="S19" s="28" t="s">
        <v>30</v>
      </c>
      <c r="T19" s="26">
        <v>0</v>
      </c>
      <c r="U19" s="26">
        <v>1</v>
      </c>
      <c r="V19" s="26">
        <v>0</v>
      </c>
      <c r="W19" s="26">
        <v>0</v>
      </c>
      <c r="X19" s="26">
        <v>255</v>
      </c>
      <c r="Y19" s="29" t="s">
        <v>27</v>
      </c>
      <c r="Z19" s="37" t="s">
        <v>27</v>
      </c>
      <c r="AA19" s="72" t="s">
        <v>27</v>
      </c>
      <c r="AB19" s="30"/>
      <c r="AC19" s="120"/>
      <c r="AD19" s="31" t="s">
        <v>26</v>
      </c>
      <c r="AE19" s="32" t="s">
        <v>26</v>
      </c>
      <c r="AF19" s="119"/>
    </row>
    <row r="20" spans="2:32" outlineLevel="1" x14ac:dyDescent="0.2">
      <c r="B20" s="33"/>
      <c r="C20" s="80"/>
      <c r="D20" s="34"/>
      <c r="E20" s="35"/>
      <c r="F20" s="36"/>
      <c r="G20" s="67" t="s">
        <v>27</v>
      </c>
      <c r="H20" s="66" t="s">
        <v>40</v>
      </c>
      <c r="I20" s="25" t="s">
        <v>42</v>
      </c>
      <c r="J20" s="26">
        <f>MID(H20,1,1)*8+VALUE(IF(ISERR(FIND("-",I20)),I20,LEFT(I20,FIND("-",I20)-1)))</f>
        <v>16</v>
      </c>
      <c r="K20" s="27">
        <f>IF(NOT(ISERROR(VALUE(I20))),IF(VALUE(I20)&lt;64,1,ABS(MID(I20,1, FIND("-",I20,1)-1)-MID(I20, FIND("-",I20,1)+1,LEN(I20)-FIND("-",I20,1)))+1),ABS(MID(I20,1, FIND("-",I20,1)-1)-MID(I20, FIND("-",I20,1)+1,LEN(I20)-FIND("-",I20,1)))+1)</f>
        <v>8</v>
      </c>
      <c r="L20" s="42" t="s">
        <v>299</v>
      </c>
      <c r="M20" s="65" t="s">
        <v>315</v>
      </c>
      <c r="N20" s="77" t="s">
        <v>323</v>
      </c>
      <c r="O20" s="77" t="s">
        <v>337</v>
      </c>
      <c r="P20" s="77" t="s">
        <v>337</v>
      </c>
      <c r="Q20" s="117" t="s">
        <v>337</v>
      </c>
      <c r="R20" s="28" t="s">
        <v>50</v>
      </c>
      <c r="S20" s="28" t="s">
        <v>30</v>
      </c>
      <c r="T20" s="26">
        <v>0</v>
      </c>
      <c r="U20" s="26">
        <v>1</v>
      </c>
      <c r="V20" s="26">
        <v>0</v>
      </c>
      <c r="W20" s="26">
        <v>0</v>
      </c>
      <c r="X20" s="26">
        <v>255</v>
      </c>
      <c r="Y20" s="29" t="s">
        <v>27</v>
      </c>
      <c r="Z20" s="37" t="s">
        <v>27</v>
      </c>
      <c r="AA20" s="72" t="s">
        <v>27</v>
      </c>
      <c r="AB20" s="30"/>
      <c r="AC20" s="120"/>
      <c r="AD20" s="31" t="s">
        <v>26</v>
      </c>
      <c r="AE20" s="32" t="s">
        <v>26</v>
      </c>
      <c r="AF20" s="119"/>
    </row>
    <row r="21" spans="2:32" outlineLevel="1" x14ac:dyDescent="0.2">
      <c r="B21" s="33"/>
      <c r="C21" s="80"/>
      <c r="D21" s="34"/>
      <c r="E21" s="35"/>
      <c r="F21" s="36"/>
      <c r="G21" s="67" t="s">
        <v>27</v>
      </c>
      <c r="H21" s="66" t="s">
        <v>39</v>
      </c>
      <c r="I21" s="25" t="s">
        <v>42</v>
      </c>
      <c r="J21" s="26">
        <f t="shared" ref="J21:J24" si="6">MID(H21,1,1)*8+VALUE(IF(ISERR(FIND("-",I21)),I21,LEFT(I21,FIND("-",I21)-1)))</f>
        <v>24</v>
      </c>
      <c r="K21" s="27">
        <f t="shared" ref="K21:K24" si="7">IF(NOT(ISERROR(VALUE(I21))),IF(VALUE(I21)&lt;64,1,ABS(MID(I21,1, FIND("-",I21,1)-1)-MID(I21, FIND("-",I21,1)+1,LEN(I21)-FIND("-",I21,1)))+1),ABS(MID(I21,1, FIND("-",I21,1)-1)-MID(I21, FIND("-",I21,1)+1,LEN(I21)-FIND("-",I21,1)))+1)</f>
        <v>8</v>
      </c>
      <c r="L21" s="42" t="s">
        <v>300</v>
      </c>
      <c r="M21" s="65" t="s">
        <v>316</v>
      </c>
      <c r="N21" s="77" t="s">
        <v>324</v>
      </c>
      <c r="O21" s="77" t="s">
        <v>337</v>
      </c>
      <c r="P21" s="77" t="s">
        <v>337</v>
      </c>
      <c r="Q21" s="117" t="s">
        <v>337</v>
      </c>
      <c r="R21" s="28" t="s">
        <v>28</v>
      </c>
      <c r="S21" s="28" t="s">
        <v>30</v>
      </c>
      <c r="T21" s="26">
        <v>0</v>
      </c>
      <c r="U21" s="26">
        <v>1</v>
      </c>
      <c r="V21" s="26">
        <v>0</v>
      </c>
      <c r="W21" s="26">
        <v>0</v>
      </c>
      <c r="X21" s="26">
        <v>255</v>
      </c>
      <c r="Y21" s="29" t="s">
        <v>27</v>
      </c>
      <c r="Z21" s="37" t="s">
        <v>27</v>
      </c>
      <c r="AA21" s="72" t="s">
        <v>27</v>
      </c>
      <c r="AB21" s="30"/>
      <c r="AC21" s="120"/>
      <c r="AD21" s="31" t="s">
        <v>26</v>
      </c>
      <c r="AE21" s="32" t="s">
        <v>26</v>
      </c>
      <c r="AF21" s="119"/>
    </row>
    <row r="22" spans="2:32" outlineLevel="1" x14ac:dyDescent="0.2">
      <c r="B22" s="33"/>
      <c r="C22" s="80"/>
      <c r="D22" s="34"/>
      <c r="E22" s="35"/>
      <c r="F22" s="36"/>
      <c r="G22" s="67" t="s">
        <v>27</v>
      </c>
      <c r="H22" s="66" t="s">
        <v>38</v>
      </c>
      <c r="I22" s="25" t="s">
        <v>42</v>
      </c>
      <c r="J22" s="26">
        <f t="shared" si="6"/>
        <v>32</v>
      </c>
      <c r="K22" s="27">
        <f t="shared" si="7"/>
        <v>8</v>
      </c>
      <c r="L22" s="42" t="s">
        <v>301</v>
      </c>
      <c r="M22" s="65" t="s">
        <v>317</v>
      </c>
      <c r="N22" s="77" t="s">
        <v>325</v>
      </c>
      <c r="O22" s="77" t="s">
        <v>337</v>
      </c>
      <c r="P22" s="77" t="s">
        <v>337</v>
      </c>
      <c r="Q22" s="117" t="s">
        <v>337</v>
      </c>
      <c r="R22" s="28" t="s">
        <v>28</v>
      </c>
      <c r="S22" s="28" t="s">
        <v>30</v>
      </c>
      <c r="T22" s="26">
        <v>0</v>
      </c>
      <c r="U22" s="26">
        <v>1</v>
      </c>
      <c r="V22" s="26">
        <v>0</v>
      </c>
      <c r="W22" s="26">
        <v>0</v>
      </c>
      <c r="X22" s="26">
        <v>255</v>
      </c>
      <c r="Y22" s="29" t="s">
        <v>27</v>
      </c>
      <c r="Z22" s="37" t="s">
        <v>27</v>
      </c>
      <c r="AA22" s="72" t="s">
        <v>27</v>
      </c>
      <c r="AB22" s="30"/>
      <c r="AC22" s="120"/>
      <c r="AD22" s="31" t="s">
        <v>26</v>
      </c>
      <c r="AE22" s="32" t="s">
        <v>26</v>
      </c>
      <c r="AF22" s="119"/>
    </row>
    <row r="23" spans="2:32" outlineLevel="1" x14ac:dyDescent="0.2">
      <c r="B23" s="33"/>
      <c r="C23" s="80"/>
      <c r="D23" s="34"/>
      <c r="E23" s="35"/>
      <c r="F23" s="36"/>
      <c r="G23" s="67" t="s">
        <v>27</v>
      </c>
      <c r="H23" s="66" t="s">
        <v>37</v>
      </c>
      <c r="I23" s="25" t="s">
        <v>42</v>
      </c>
      <c r="J23" s="26">
        <f t="shared" si="6"/>
        <v>40</v>
      </c>
      <c r="K23" s="27">
        <f t="shared" si="7"/>
        <v>8</v>
      </c>
      <c r="L23" s="42" t="s">
        <v>302</v>
      </c>
      <c r="M23" s="65" t="s">
        <v>318</v>
      </c>
      <c r="N23" s="77" t="s">
        <v>326</v>
      </c>
      <c r="O23" s="77" t="s">
        <v>337</v>
      </c>
      <c r="P23" s="77" t="s">
        <v>337</v>
      </c>
      <c r="Q23" s="117" t="s">
        <v>337</v>
      </c>
      <c r="R23" s="28" t="s">
        <v>28</v>
      </c>
      <c r="S23" s="28" t="s">
        <v>30</v>
      </c>
      <c r="T23" s="26">
        <v>0</v>
      </c>
      <c r="U23" s="26">
        <v>1</v>
      </c>
      <c r="V23" s="26">
        <v>0</v>
      </c>
      <c r="W23" s="26">
        <v>0</v>
      </c>
      <c r="X23" s="26">
        <v>255</v>
      </c>
      <c r="Y23" s="29" t="s">
        <v>27</v>
      </c>
      <c r="Z23" s="37" t="s">
        <v>27</v>
      </c>
      <c r="AA23" s="72" t="s">
        <v>27</v>
      </c>
      <c r="AB23" s="30"/>
      <c r="AC23" s="120"/>
      <c r="AD23" s="31" t="s">
        <v>26</v>
      </c>
      <c r="AE23" s="32" t="s">
        <v>26</v>
      </c>
      <c r="AF23" s="119"/>
    </row>
    <row r="24" spans="2:32" outlineLevel="1" x14ac:dyDescent="0.2">
      <c r="B24" s="33"/>
      <c r="C24" s="80"/>
      <c r="D24" s="34"/>
      <c r="E24" s="35"/>
      <c r="F24" s="36"/>
      <c r="G24" s="67" t="s">
        <v>27</v>
      </c>
      <c r="H24" s="66" t="s">
        <v>36</v>
      </c>
      <c r="I24" s="25" t="s">
        <v>42</v>
      </c>
      <c r="J24" s="26">
        <f t="shared" si="6"/>
        <v>48</v>
      </c>
      <c r="K24" s="27">
        <f t="shared" si="7"/>
        <v>8</v>
      </c>
      <c r="L24" s="42" t="s">
        <v>303</v>
      </c>
      <c r="M24" s="65" t="s">
        <v>319</v>
      </c>
      <c r="N24" s="77" t="s">
        <v>327</v>
      </c>
      <c r="O24" s="77" t="s">
        <v>337</v>
      </c>
      <c r="P24" s="77" t="s">
        <v>337</v>
      </c>
      <c r="Q24" s="117" t="s">
        <v>337</v>
      </c>
      <c r="R24" s="28" t="s">
        <v>28</v>
      </c>
      <c r="S24" s="28" t="s">
        <v>30</v>
      </c>
      <c r="T24" s="26">
        <v>0</v>
      </c>
      <c r="U24" s="26">
        <v>1</v>
      </c>
      <c r="V24" s="26">
        <v>0</v>
      </c>
      <c r="W24" s="26">
        <v>0</v>
      </c>
      <c r="X24" s="26">
        <v>255</v>
      </c>
      <c r="Y24" s="29" t="s">
        <v>27</v>
      </c>
      <c r="Z24" s="37" t="s">
        <v>27</v>
      </c>
      <c r="AA24" s="72" t="s">
        <v>27</v>
      </c>
      <c r="AB24" s="30"/>
      <c r="AC24" s="120"/>
      <c r="AD24" s="31" t="s">
        <v>26</v>
      </c>
      <c r="AE24" s="32" t="s">
        <v>26</v>
      </c>
      <c r="AF24" s="119"/>
    </row>
    <row r="25" spans="2:32" ht="13.5" outlineLevel="1" thickBot="1" x14ac:dyDescent="0.25">
      <c r="B25" s="49"/>
      <c r="C25" s="81"/>
      <c r="D25" s="50"/>
      <c r="E25" s="51"/>
      <c r="F25" s="52"/>
      <c r="G25" s="63" t="s">
        <v>27</v>
      </c>
      <c r="H25" s="62" t="s">
        <v>34</v>
      </c>
      <c r="I25" s="61" t="s">
        <v>42</v>
      </c>
      <c r="J25" s="57">
        <f>MID(H25,1,1)*8+VALUE(IF(ISERR(FIND("-",I25)),I25,LEFT(I25,FIND("-",I25)-1)))</f>
        <v>56</v>
      </c>
      <c r="K25" s="60">
        <f>IF(NOT(ISERROR(VALUE(I25))),IF(VALUE(I25)&lt;64,1,ABS(MID(I25,1, FIND("-",I25,1)-1)-MID(I25, FIND("-",I25,1)+1,LEN(I25)-FIND("-",I25,1)))+1),ABS(MID(I25,1, FIND("-",I25,1)-1)-MID(I25, FIND("-",I25,1)+1,LEN(I25)-FIND("-",I25,1)))+1)</f>
        <v>8</v>
      </c>
      <c r="L25" s="129" t="s">
        <v>304</v>
      </c>
      <c r="M25" s="59" t="s">
        <v>320</v>
      </c>
      <c r="N25" s="115" t="s">
        <v>328</v>
      </c>
      <c r="O25" s="115" t="s">
        <v>337</v>
      </c>
      <c r="P25" s="115" t="s">
        <v>337</v>
      </c>
      <c r="Q25" s="126" t="s">
        <v>337</v>
      </c>
      <c r="R25" s="58" t="s">
        <v>50</v>
      </c>
      <c r="S25" s="58" t="s">
        <v>30</v>
      </c>
      <c r="T25" s="57">
        <v>0</v>
      </c>
      <c r="U25" s="57">
        <v>1</v>
      </c>
      <c r="V25" s="57">
        <v>0</v>
      </c>
      <c r="W25" s="57">
        <v>0</v>
      </c>
      <c r="X25" s="57">
        <v>255</v>
      </c>
      <c r="Y25" s="43" t="s">
        <v>27</v>
      </c>
      <c r="Z25" s="44" t="s">
        <v>27</v>
      </c>
      <c r="AA25" s="118" t="s">
        <v>27</v>
      </c>
      <c r="AB25" s="45"/>
      <c r="AC25" s="122"/>
      <c r="AD25" s="46" t="s">
        <v>26</v>
      </c>
      <c r="AE25" s="47" t="s">
        <v>26</v>
      </c>
      <c r="AF25" s="119"/>
    </row>
  </sheetData>
  <mergeCells count="4">
    <mergeCell ref="B2:F2"/>
    <mergeCell ref="G2:AA2"/>
    <mergeCell ref="AB2:AD2"/>
    <mergeCell ref="AE2:AE3"/>
  </mergeCells>
  <phoneticPr fontId="2"/>
  <dataValidations count="4">
    <dataValidation type="whole" allowBlank="1" showInputMessage="1" showErrorMessage="1" sqref="E28:E65226 E4:E26" xr:uid="{7F78A720-A678-49A0-B6AD-68EF799D2F80}">
      <formula1>0</formula1>
      <formula2>8</formula2>
    </dataValidation>
    <dataValidation type="whole" allowBlank="1" showInputMessage="1" showErrorMessage="1" sqref="K28:K65226 K4:K26" xr:uid="{BBE9169C-FDE3-4BBD-AF9C-2C2332B2F8BE}">
      <formula1>0</formula1>
      <formula2>64</formula2>
    </dataValidation>
    <dataValidation type="list" allowBlank="1" showInputMessage="1" showErrorMessage="1" sqref="R4:R65226" xr:uid="{AE80F1CD-0DBC-4006-A4BA-D415A39BEAB7}">
      <formula1>"Int,Mot"</formula1>
    </dataValidation>
    <dataValidation type="list" allowBlank="1" showInputMessage="1" showErrorMessage="1" sqref="S4:S65226" xr:uid="{CCA2C7B7-E515-4074-A1DF-91B6ED3EB025}">
      <formula1>"S,U"</formula1>
    </dataValidation>
  </dataValidations>
  <pageMargins left="0.70866141732283472" right="0.70866141732283472" top="0.74803149606299213" bottom="0.74803149606299213" header="0.31496062992125984" footer="0.31496062992125984"/>
  <pageSetup paperSize="9" scale="31" fitToHeight="0" orientation="landscape" r:id="rId1"/>
  <colBreaks count="1" manualBreakCount="1">
    <brk id="30" min="1" max="50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CC19D-8095-4E65-B639-5D762AC0632E}">
  <sheetPr codeName="Sheet6"/>
  <dimension ref="A1:L136"/>
  <sheetViews>
    <sheetView showGridLines="0" zoomScale="80" zoomScaleNormal="80" workbookViewId="0">
      <pane xSplit="1" ySplit="1" topLeftCell="B31" activePane="bottomRight" state="frozen"/>
      <selection pane="topRight" activeCell="B1" sqref="B1"/>
      <selection pane="bottomLeft" activeCell="A2" sqref="A2"/>
      <selection pane="bottomRight" activeCell="E108" sqref="E108"/>
    </sheetView>
  </sheetViews>
  <sheetFormatPr defaultRowHeight="13" x14ac:dyDescent="0.2"/>
  <cols>
    <col min="1" max="1" width="9.36328125" style="134" customWidth="1"/>
    <col min="2" max="2" width="5.36328125" style="134" customWidth="1"/>
    <col min="3" max="3" width="2.90625" style="134" customWidth="1"/>
    <col min="4" max="4" width="3.453125" style="134" customWidth="1"/>
    <col min="5" max="5" width="41.26953125" style="156" customWidth="1"/>
    <col min="6" max="6" width="32.6328125" style="134" customWidth="1"/>
    <col min="7" max="7" width="6.26953125" style="134" customWidth="1"/>
    <col min="8" max="8" width="22.7265625" style="134" customWidth="1"/>
    <col min="9" max="9" width="33.26953125" style="134" customWidth="1"/>
    <col min="10" max="10" width="5" style="134" customWidth="1"/>
    <col min="11" max="11" width="52" style="134" customWidth="1"/>
    <col min="12" max="12" width="80.08984375" style="134" customWidth="1"/>
    <col min="13" max="16384" width="8.7265625" style="134"/>
  </cols>
  <sheetData>
    <row r="1" spans="1:12" x14ac:dyDescent="0.2">
      <c r="A1" s="131"/>
      <c r="B1" s="131" t="s">
        <v>351</v>
      </c>
      <c r="C1" s="202" t="s">
        <v>352</v>
      </c>
      <c r="D1" s="203"/>
      <c r="E1" s="132" t="s">
        <v>353</v>
      </c>
      <c r="F1" s="131" t="s">
        <v>25</v>
      </c>
      <c r="G1" s="133" t="s">
        <v>354</v>
      </c>
      <c r="H1" s="131" t="s">
        <v>355</v>
      </c>
      <c r="I1" s="131" t="s">
        <v>356</v>
      </c>
    </row>
    <row r="2" spans="1:12" x14ac:dyDescent="0.2">
      <c r="A2" s="135" t="s">
        <v>357</v>
      </c>
      <c r="B2" s="135" t="s">
        <v>358</v>
      </c>
      <c r="C2" s="136" t="s">
        <v>359</v>
      </c>
      <c r="D2" s="137">
        <v>1</v>
      </c>
      <c r="E2" s="138" t="s">
        <v>360</v>
      </c>
      <c r="F2" s="138"/>
      <c r="G2" s="139" t="s">
        <v>361</v>
      </c>
      <c r="H2" s="140" t="s">
        <v>362</v>
      </c>
      <c r="I2" s="138"/>
      <c r="K2" s="140" t="str">
        <f t="shared" ref="K2:K65" si="0">H2&amp;"="&amp;ROW()-2&amp;"  ' "&amp;C2&amp;D2&amp;":"&amp;E2</f>
        <v>Success=0  ' o1:問題なし</v>
      </c>
      <c r="L2" s="140" t="str">
        <f t="shared" ref="L2:L65" si="1">"Call ParseErrorList.AddErrorFromParam("""&amp;C2&amp;D2&amp;""", "&amp;VLOOKUP(B2,$B$132:$G$136,6,FALSE)&amp;", """&amp;SUBSTITUTE(E2,"""","""""")&amp;""")"</f>
        <v>Call ParseErrorList.AddErrorFromParam("o1", ErrorRank.Normal, "問題なし")</v>
      </c>
    </row>
    <row r="3" spans="1:12" x14ac:dyDescent="0.2">
      <c r="A3" s="199" t="s">
        <v>363</v>
      </c>
      <c r="B3" s="135" t="s">
        <v>364</v>
      </c>
      <c r="C3" s="136" t="s">
        <v>365</v>
      </c>
      <c r="D3" s="137">
        <v>1</v>
      </c>
      <c r="E3" s="138" t="s">
        <v>366</v>
      </c>
      <c r="F3" s="138"/>
      <c r="G3" s="139"/>
      <c r="H3" s="140" t="s">
        <v>367</v>
      </c>
      <c r="I3" s="138"/>
      <c r="K3" s="140" t="str">
        <f t="shared" si="0"/>
        <v>UnexpectedError=1  ' y1:予期せぬ実行エラー</v>
      </c>
      <c r="L3" s="140" t="str">
        <f t="shared" si="1"/>
        <v>Call ParseErrorList.AddErrorFromParam("y1", ErrorRank.Error, "予期せぬ実行エラー")</v>
      </c>
    </row>
    <row r="4" spans="1:12" x14ac:dyDescent="0.2">
      <c r="A4" s="199"/>
      <c r="B4" s="135" t="s">
        <v>364</v>
      </c>
      <c r="C4" s="136" t="s">
        <v>365</v>
      </c>
      <c r="D4" s="137">
        <v>2</v>
      </c>
      <c r="E4" s="138" t="s">
        <v>368</v>
      </c>
      <c r="F4" s="138"/>
      <c r="G4" s="139"/>
      <c r="H4" s="140" t="s">
        <v>369</v>
      </c>
      <c r="I4" s="138"/>
      <c r="K4" s="140" t="str">
        <f t="shared" si="0"/>
        <v>HeaderIsMissing=2  ' y2:1行目の列番号の指定が不足している</v>
      </c>
      <c r="L4" s="140" t="str">
        <f t="shared" si="1"/>
        <v>Call ParseErrorList.AddErrorFromParam("y2", ErrorRank.Error, "1行目の列番号の指定が不足している")</v>
      </c>
    </row>
    <row r="5" spans="1:12" x14ac:dyDescent="0.2">
      <c r="A5" s="199"/>
      <c r="B5" s="135" t="s">
        <v>364</v>
      </c>
      <c r="C5" s="136" t="s">
        <v>365</v>
      </c>
      <c r="D5" s="137">
        <v>3</v>
      </c>
      <c r="E5" s="138" t="s">
        <v>370</v>
      </c>
      <c r="F5" s="138"/>
      <c r="G5" s="139"/>
      <c r="H5" s="140" t="s">
        <v>371</v>
      </c>
      <c r="I5" s="138"/>
      <c r="K5" s="140" t="str">
        <f t="shared" si="0"/>
        <v>UnexpectedParserError=3  ' y3:予期せぬ構文解析エラー</v>
      </c>
      <c r="L5" s="140" t="str">
        <f t="shared" si="1"/>
        <v>Call ParseErrorList.AddErrorFromParam("y3", ErrorRank.Error, "予期せぬ構文解析エラー")</v>
      </c>
    </row>
    <row r="6" spans="1:12" ht="26" x14ac:dyDescent="0.2">
      <c r="A6" s="199"/>
      <c r="B6" s="135" t="s">
        <v>364</v>
      </c>
      <c r="C6" s="136" t="s">
        <v>365</v>
      </c>
      <c r="D6" s="137">
        <v>4</v>
      </c>
      <c r="E6" s="138" t="s">
        <v>372</v>
      </c>
      <c r="F6" s="138" t="s">
        <v>373</v>
      </c>
      <c r="G6" s="139" t="s">
        <v>374</v>
      </c>
      <c r="H6" s="140" t="s">
        <v>375</v>
      </c>
      <c r="I6" s="138" t="s">
        <v>376</v>
      </c>
      <c r="K6" s="140" t="str">
        <f t="shared" si="0"/>
        <v>MsgSigTooMany=4  ' y4:解析対象の行数が多すぎる</v>
      </c>
      <c r="L6" s="140" t="str">
        <f t="shared" si="1"/>
        <v>Call ParseErrorList.AddErrorFromParam("y4", ErrorRank.Error, "解析対象の行数が多すぎる")</v>
      </c>
    </row>
    <row r="7" spans="1:12" x14ac:dyDescent="0.2">
      <c r="A7" s="199"/>
      <c r="B7" s="135" t="s">
        <v>377</v>
      </c>
      <c r="C7" s="136" t="s">
        <v>365</v>
      </c>
      <c r="D7" s="137">
        <v>5</v>
      </c>
      <c r="E7" s="138" t="s">
        <v>378</v>
      </c>
      <c r="F7" s="138" t="s">
        <v>379</v>
      </c>
      <c r="G7" s="139" t="s">
        <v>374</v>
      </c>
      <c r="H7" s="140" t="s">
        <v>380</v>
      </c>
      <c r="I7" s="138"/>
      <c r="K7" s="140" t="str">
        <f t="shared" si="0"/>
        <v>IgnoredHiddenLine=5  ' y5:非表示行を無視した</v>
      </c>
      <c r="L7" s="140" t="str">
        <f t="shared" si="1"/>
        <v>Call ParseErrorList.AddErrorFromParam("y5", ErrorRank.Information, "非表示行を無視した")</v>
      </c>
    </row>
    <row r="8" spans="1:12" ht="26" x14ac:dyDescent="0.2">
      <c r="A8" s="204" t="s">
        <v>381</v>
      </c>
      <c r="B8" s="135" t="s">
        <v>364</v>
      </c>
      <c r="C8" s="136" t="s">
        <v>382</v>
      </c>
      <c r="D8" s="137">
        <v>1</v>
      </c>
      <c r="E8" s="138" t="s">
        <v>383</v>
      </c>
      <c r="F8" s="138" t="s">
        <v>384</v>
      </c>
      <c r="G8" s="139" t="s">
        <v>374</v>
      </c>
      <c r="H8" s="140" t="s">
        <v>385</v>
      </c>
      <c r="I8" s="138"/>
      <c r="K8" s="140" t="str">
        <f t="shared" si="0"/>
        <v>SignalFirst=6  ' a1:メッセージ情報よりも先にシグナル情報が現れた</v>
      </c>
      <c r="L8" s="140" t="str">
        <f t="shared" si="1"/>
        <v>Call ParseErrorList.AddErrorFromParam("a1", ErrorRank.Error, "メッセージ情報よりも先にシグナル情報が現れた")</v>
      </c>
    </row>
    <row r="9" spans="1:12" ht="39" x14ac:dyDescent="0.2">
      <c r="A9" s="205"/>
      <c r="B9" s="135" t="s">
        <v>364</v>
      </c>
      <c r="C9" s="136" t="s">
        <v>382</v>
      </c>
      <c r="D9" s="137">
        <v>2</v>
      </c>
      <c r="E9" s="138" t="s">
        <v>386</v>
      </c>
      <c r="F9" s="138" t="s">
        <v>387</v>
      </c>
      <c r="G9" s="139" t="s">
        <v>388</v>
      </c>
      <c r="H9" s="140" t="s">
        <v>389</v>
      </c>
      <c r="I9" s="138"/>
      <c r="K9" s="140" t="str">
        <f t="shared" si="0"/>
        <v>IDNotFound=7  ' a2:IDが1つも見つからない</v>
      </c>
      <c r="L9" s="140" t="str">
        <f t="shared" si="1"/>
        <v>Call ParseErrorList.AddErrorFromParam("a2", ErrorRank.Error, "IDが1つも見つからない")</v>
      </c>
    </row>
    <row r="10" spans="1:12" x14ac:dyDescent="0.2">
      <c r="A10" s="205"/>
      <c r="B10" s="135" t="s">
        <v>364</v>
      </c>
      <c r="C10" s="136" t="s">
        <v>382</v>
      </c>
      <c r="D10" s="137">
        <v>3</v>
      </c>
      <c r="E10" s="138" t="s">
        <v>390</v>
      </c>
      <c r="F10" s="138" t="s">
        <v>391</v>
      </c>
      <c r="G10" s="139" t="s">
        <v>374</v>
      </c>
      <c r="H10" s="140" t="s">
        <v>392</v>
      </c>
      <c r="I10" s="138" t="s">
        <v>376</v>
      </c>
      <c r="K10" s="140" t="str">
        <f t="shared" si="0"/>
        <v>IDColumnNotFound=8  ' a3:ID列が見つからない</v>
      </c>
      <c r="L10" s="140" t="str">
        <f t="shared" si="1"/>
        <v>Call ParseErrorList.AddErrorFromParam("a3", ErrorRank.Error, "ID列が見つからない")</v>
      </c>
    </row>
    <row r="11" spans="1:12" ht="26" x14ac:dyDescent="0.2">
      <c r="A11" s="205"/>
      <c r="B11" s="135" t="s">
        <v>393</v>
      </c>
      <c r="C11" s="136" t="s">
        <v>382</v>
      </c>
      <c r="D11" s="137">
        <v>4</v>
      </c>
      <c r="E11" s="138" t="s">
        <v>394</v>
      </c>
      <c r="F11" s="138" t="s">
        <v>395</v>
      </c>
      <c r="G11" s="139" t="s">
        <v>374</v>
      </c>
      <c r="H11" s="140" t="s">
        <v>396</v>
      </c>
      <c r="I11" s="138" t="s">
        <v>397</v>
      </c>
      <c r="K11" s="140" t="str">
        <f t="shared" si="0"/>
        <v>MsgNameColumnNotFound=9  ' a4:メッセージ名列が見つからない</v>
      </c>
      <c r="L11" s="140" t="str">
        <f t="shared" si="1"/>
        <v>Call ParseErrorList.AddErrorFromParam("a4", ErrorRank.Warning, "メッセージ名列が見つからない")</v>
      </c>
    </row>
    <row r="12" spans="1:12" x14ac:dyDescent="0.2">
      <c r="A12" s="205"/>
      <c r="B12" s="135" t="s">
        <v>377</v>
      </c>
      <c r="C12" s="136" t="s">
        <v>382</v>
      </c>
      <c r="D12" s="137">
        <v>5</v>
      </c>
      <c r="E12" s="138" t="s">
        <v>398</v>
      </c>
      <c r="F12" s="138" t="s">
        <v>399</v>
      </c>
      <c r="G12" s="139" t="s">
        <v>374</v>
      </c>
      <c r="H12" s="140" t="s">
        <v>400</v>
      </c>
      <c r="I12" s="138" t="s">
        <v>401</v>
      </c>
      <c r="K12" s="140" t="str">
        <f t="shared" si="0"/>
        <v>MsgCommentColumnNotFound=10  ' a5:メッセージの内容列が見つからない</v>
      </c>
      <c r="L12" s="140" t="str">
        <f t="shared" si="1"/>
        <v>Call ParseErrorList.AddErrorFromParam("a5", ErrorRank.Information, "メッセージの内容列が見つからない")</v>
      </c>
    </row>
    <row r="13" spans="1:12" x14ac:dyDescent="0.2">
      <c r="A13" s="205"/>
      <c r="B13" s="135" t="s">
        <v>377</v>
      </c>
      <c r="C13" s="136" t="s">
        <v>382</v>
      </c>
      <c r="D13" s="137">
        <v>6</v>
      </c>
      <c r="E13" s="138" t="s">
        <v>402</v>
      </c>
      <c r="F13" s="138"/>
      <c r="G13" s="139" t="s">
        <v>374</v>
      </c>
      <c r="H13" s="140" t="s">
        <v>403</v>
      </c>
      <c r="I13" s="138" t="s">
        <v>404</v>
      </c>
      <c r="K13" s="140" t="str">
        <f t="shared" si="0"/>
        <v>DLCColumnNotFound=11  ' a6:DLC列が見つからない</v>
      </c>
      <c r="L13" s="140" t="str">
        <f t="shared" si="1"/>
        <v>Call ParseErrorList.AddErrorFromParam("a6", ErrorRank.Information, "DLC列が見つからない")</v>
      </c>
    </row>
    <row r="14" spans="1:12" x14ac:dyDescent="0.2">
      <c r="A14" s="205"/>
      <c r="B14" s="135" t="s">
        <v>393</v>
      </c>
      <c r="C14" s="136" t="s">
        <v>382</v>
      </c>
      <c r="D14" s="137">
        <v>7</v>
      </c>
      <c r="E14" s="138" t="s">
        <v>405</v>
      </c>
      <c r="F14" s="138" t="s">
        <v>406</v>
      </c>
      <c r="G14" s="139" t="s">
        <v>407</v>
      </c>
      <c r="H14" s="140" t="s">
        <v>408</v>
      </c>
      <c r="I14" s="138"/>
      <c r="K14" s="140" t="str">
        <f t="shared" si="0"/>
        <v>PeriodColumnNotFound=12  ' a7:送信周期列が見つからない</v>
      </c>
      <c r="L14" s="140" t="str">
        <f t="shared" si="1"/>
        <v>Call ParseErrorList.AddErrorFromParam("a7", ErrorRank.Warning, "送信周期列が見つからない")</v>
      </c>
    </row>
    <row r="15" spans="1:12" ht="26" x14ac:dyDescent="0.2">
      <c r="A15" s="205"/>
      <c r="B15" s="135" t="s">
        <v>409</v>
      </c>
      <c r="C15" s="136" t="s">
        <v>382</v>
      </c>
      <c r="D15" s="137">
        <v>8</v>
      </c>
      <c r="E15" s="138" t="s">
        <v>410</v>
      </c>
      <c r="F15" s="138" t="s">
        <v>411</v>
      </c>
      <c r="G15" s="139" t="s">
        <v>407</v>
      </c>
      <c r="H15" s="140" t="s">
        <v>412</v>
      </c>
      <c r="I15" s="138"/>
      <c r="K15" s="140" t="str">
        <f t="shared" si="0"/>
        <v>ByteColumnNotFound=13  ' a8:Byte列が見つからない</v>
      </c>
      <c r="L15" s="140" t="str">
        <f t="shared" si="1"/>
        <v>Call ParseErrorList.AddErrorFromParam("a8", ErrorRank.Caution, "Byte列が見つからない")</v>
      </c>
    </row>
    <row r="16" spans="1:12" ht="26" x14ac:dyDescent="0.2">
      <c r="A16" s="205"/>
      <c r="B16" s="135" t="s">
        <v>409</v>
      </c>
      <c r="C16" s="136" t="s">
        <v>382</v>
      </c>
      <c r="D16" s="137">
        <v>9</v>
      </c>
      <c r="E16" s="138" t="s">
        <v>413</v>
      </c>
      <c r="F16" s="138" t="s">
        <v>411</v>
      </c>
      <c r="G16" s="139" t="s">
        <v>407</v>
      </c>
      <c r="H16" s="140" t="s">
        <v>414</v>
      </c>
      <c r="I16" s="138"/>
      <c r="K16" s="140" t="str">
        <f t="shared" si="0"/>
        <v>BitColumnNotFound=14  ' a9:Bit列が見つからない</v>
      </c>
      <c r="L16" s="140" t="str">
        <f t="shared" si="1"/>
        <v>Call ParseErrorList.AddErrorFromParam("a9", ErrorRank.Caution, "Bit列が見つからない")</v>
      </c>
    </row>
    <row r="17" spans="1:12" x14ac:dyDescent="0.2">
      <c r="A17" s="205"/>
      <c r="B17" s="135" t="s">
        <v>364</v>
      </c>
      <c r="C17" s="136" t="s">
        <v>382</v>
      </c>
      <c r="D17" s="137">
        <v>10</v>
      </c>
      <c r="E17" s="138" t="s">
        <v>415</v>
      </c>
      <c r="F17" s="138" t="s">
        <v>391</v>
      </c>
      <c r="G17" s="139" t="s">
        <v>374</v>
      </c>
      <c r="H17" s="140" t="s">
        <v>416</v>
      </c>
      <c r="I17" s="138" t="s">
        <v>376</v>
      </c>
      <c r="K17" s="140" t="str">
        <f t="shared" si="0"/>
        <v>BeginBitColumnNotFound=15  ' a10:開始ビット列が見つからない</v>
      </c>
      <c r="L17" s="140" t="str">
        <f t="shared" si="1"/>
        <v>Call ParseErrorList.AddErrorFromParam("a10", ErrorRank.Error, "開始ビット列が見つからない")</v>
      </c>
    </row>
    <row r="18" spans="1:12" x14ac:dyDescent="0.2">
      <c r="A18" s="205"/>
      <c r="B18" s="135" t="s">
        <v>364</v>
      </c>
      <c r="C18" s="136" t="s">
        <v>382</v>
      </c>
      <c r="D18" s="137">
        <v>11</v>
      </c>
      <c r="E18" s="138" t="s">
        <v>417</v>
      </c>
      <c r="F18" s="138" t="s">
        <v>391</v>
      </c>
      <c r="G18" s="139" t="s">
        <v>374</v>
      </c>
      <c r="H18" s="140" t="s">
        <v>418</v>
      </c>
      <c r="I18" s="138" t="s">
        <v>376</v>
      </c>
      <c r="K18" s="140" t="str">
        <f t="shared" si="0"/>
        <v>LengthColumnNotFound=16  ' a11:長さ列が見つからない</v>
      </c>
      <c r="L18" s="140" t="str">
        <f t="shared" si="1"/>
        <v>Call ParseErrorList.AddErrorFromParam("a11", ErrorRank.Error, "長さ列が見つからない")</v>
      </c>
    </row>
    <row r="19" spans="1:12" ht="26" x14ac:dyDescent="0.2">
      <c r="A19" s="205"/>
      <c r="B19" s="135" t="s">
        <v>393</v>
      </c>
      <c r="C19" s="136" t="s">
        <v>382</v>
      </c>
      <c r="D19" s="137">
        <v>12</v>
      </c>
      <c r="E19" s="138" t="s">
        <v>419</v>
      </c>
      <c r="F19" s="138" t="s">
        <v>420</v>
      </c>
      <c r="G19" s="139" t="s">
        <v>374</v>
      </c>
      <c r="H19" s="140" t="s">
        <v>421</v>
      </c>
      <c r="I19" s="138" t="s">
        <v>422</v>
      </c>
      <c r="K19" s="140" t="str">
        <f t="shared" si="0"/>
        <v>SignalNameColumnNotFound=17  ' a12:シグナル名列が見つからない</v>
      </c>
      <c r="L19" s="140" t="str">
        <f t="shared" si="1"/>
        <v>Call ParseErrorList.AddErrorFromParam("a12", ErrorRank.Warning, "シグナル名列が見つからない")</v>
      </c>
    </row>
    <row r="20" spans="1:12" x14ac:dyDescent="0.2">
      <c r="A20" s="205"/>
      <c r="B20" s="135" t="s">
        <v>377</v>
      </c>
      <c r="C20" s="136" t="s">
        <v>382</v>
      </c>
      <c r="D20" s="137">
        <v>13</v>
      </c>
      <c r="E20" s="138" t="s">
        <v>423</v>
      </c>
      <c r="F20" s="138" t="s">
        <v>399</v>
      </c>
      <c r="G20" s="139" t="s">
        <v>374</v>
      </c>
      <c r="H20" s="140" t="s">
        <v>424</v>
      </c>
      <c r="I20" s="138" t="s">
        <v>401</v>
      </c>
      <c r="K20" s="140" t="str">
        <f t="shared" si="0"/>
        <v>SignalCommentColumnNotFound=18  ' a13:シグナルの内容列が見つからない</v>
      </c>
      <c r="L20" s="140" t="str">
        <f t="shared" si="1"/>
        <v>Call ParseErrorList.AddErrorFromParam("a13", ErrorRank.Information, "シグナルの内容列が見つからない")</v>
      </c>
    </row>
    <row r="21" spans="1:12" x14ac:dyDescent="0.2">
      <c r="A21" s="205"/>
      <c r="B21" s="135" t="s">
        <v>393</v>
      </c>
      <c r="C21" s="136" t="s">
        <v>382</v>
      </c>
      <c r="D21" s="137">
        <v>14</v>
      </c>
      <c r="E21" s="138" t="s">
        <v>425</v>
      </c>
      <c r="F21" s="138"/>
      <c r="G21" s="139" t="s">
        <v>374</v>
      </c>
      <c r="H21" s="140" t="s">
        <v>426</v>
      </c>
      <c r="I21" s="138" t="s">
        <v>427</v>
      </c>
      <c r="K21" s="140" t="str">
        <f t="shared" si="0"/>
        <v>ByteOrderColumnNotFound=19  ' a14:バイト順列が見つからない</v>
      </c>
      <c r="L21" s="140" t="str">
        <f t="shared" si="1"/>
        <v>Call ParseErrorList.AddErrorFromParam("a14", ErrorRank.Warning, "バイト順列が見つからない")</v>
      </c>
    </row>
    <row r="22" spans="1:12" x14ac:dyDescent="0.2">
      <c r="A22" s="205"/>
      <c r="B22" s="135" t="s">
        <v>393</v>
      </c>
      <c r="C22" s="136" t="s">
        <v>382</v>
      </c>
      <c r="D22" s="137">
        <v>15</v>
      </c>
      <c r="E22" s="138" t="s">
        <v>428</v>
      </c>
      <c r="F22" s="138"/>
      <c r="G22" s="139" t="s">
        <v>374</v>
      </c>
      <c r="H22" s="140" t="s">
        <v>429</v>
      </c>
      <c r="I22" s="138" t="s">
        <v>430</v>
      </c>
      <c r="K22" s="140" t="str">
        <f t="shared" si="0"/>
        <v>SignColumnNotFound=20  ' a15:符号列が見つからない</v>
      </c>
      <c r="L22" s="140" t="str">
        <f t="shared" si="1"/>
        <v>Call ParseErrorList.AddErrorFromParam("a15", ErrorRank.Warning, "符号列が見つからない")</v>
      </c>
    </row>
    <row r="23" spans="1:12" ht="26" x14ac:dyDescent="0.2">
      <c r="A23" s="205"/>
      <c r="B23" s="135" t="s">
        <v>393</v>
      </c>
      <c r="C23" s="136" t="s">
        <v>382</v>
      </c>
      <c r="D23" s="137">
        <v>16</v>
      </c>
      <c r="E23" s="138" t="s">
        <v>431</v>
      </c>
      <c r="F23" s="138" t="s">
        <v>432</v>
      </c>
      <c r="G23" s="139" t="s">
        <v>374</v>
      </c>
      <c r="H23" s="140" t="s">
        <v>433</v>
      </c>
      <c r="I23" s="138"/>
      <c r="K23" s="140" t="str">
        <f t="shared" si="0"/>
        <v>InitColumnNotFound=21  ' a16:初期値列が見つからない</v>
      </c>
      <c r="L23" s="140" t="str">
        <f t="shared" si="1"/>
        <v>Call ParseErrorList.AddErrorFromParam("a16", ErrorRank.Warning, "初期値列が見つからない")</v>
      </c>
    </row>
    <row r="24" spans="1:12" x14ac:dyDescent="0.2">
      <c r="A24" s="205"/>
      <c r="B24" s="135" t="s">
        <v>393</v>
      </c>
      <c r="C24" s="136" t="s">
        <v>382</v>
      </c>
      <c r="D24" s="137">
        <v>17</v>
      </c>
      <c r="E24" s="138" t="s">
        <v>434</v>
      </c>
      <c r="F24" s="138"/>
      <c r="G24" s="139" t="s">
        <v>374</v>
      </c>
      <c r="H24" s="140" t="s">
        <v>435</v>
      </c>
      <c r="I24" s="138" t="s">
        <v>436</v>
      </c>
      <c r="K24" s="140" t="str">
        <f t="shared" si="0"/>
        <v>LSBColumnNotFound=22  ' a17:分解能列が見つからない</v>
      </c>
      <c r="L24" s="140" t="str">
        <f t="shared" si="1"/>
        <v>Call ParseErrorList.AddErrorFromParam("a17", ErrorRank.Warning, "分解能列が見つからない")</v>
      </c>
    </row>
    <row r="25" spans="1:12" x14ac:dyDescent="0.2">
      <c r="A25" s="205"/>
      <c r="B25" s="135" t="s">
        <v>393</v>
      </c>
      <c r="C25" s="136" t="s">
        <v>382</v>
      </c>
      <c r="D25" s="137">
        <v>18</v>
      </c>
      <c r="E25" s="138" t="s">
        <v>437</v>
      </c>
      <c r="F25" s="138"/>
      <c r="G25" s="139" t="s">
        <v>374</v>
      </c>
      <c r="H25" s="140" t="s">
        <v>438</v>
      </c>
      <c r="I25" s="138" t="s">
        <v>439</v>
      </c>
      <c r="K25" s="140" t="str">
        <f t="shared" si="0"/>
        <v>OffsetColumnNotFound=23  ' a18:オフセット列が見つからない</v>
      </c>
      <c r="L25" s="140" t="str">
        <f t="shared" si="1"/>
        <v>Call ParseErrorList.AddErrorFromParam("a18", ErrorRank.Warning, "オフセット列が見つからない")</v>
      </c>
    </row>
    <row r="26" spans="1:12" x14ac:dyDescent="0.2">
      <c r="A26" s="205"/>
      <c r="B26" s="135" t="s">
        <v>393</v>
      </c>
      <c r="C26" s="136" t="s">
        <v>382</v>
      </c>
      <c r="D26" s="137">
        <v>19</v>
      </c>
      <c r="E26" s="138" t="s">
        <v>440</v>
      </c>
      <c r="F26" s="138"/>
      <c r="G26" s="139" t="s">
        <v>374</v>
      </c>
      <c r="H26" s="140" t="s">
        <v>441</v>
      </c>
      <c r="I26" s="138" t="s">
        <v>439</v>
      </c>
      <c r="K26" s="140" t="str">
        <f t="shared" si="0"/>
        <v>MinColumnNotFound=24  ' a19:最小値列が見つからない</v>
      </c>
      <c r="L26" s="140" t="str">
        <f t="shared" si="1"/>
        <v>Call ParseErrorList.AddErrorFromParam("a19", ErrorRank.Warning, "最小値列が見つからない")</v>
      </c>
    </row>
    <row r="27" spans="1:12" x14ac:dyDescent="0.2">
      <c r="A27" s="205"/>
      <c r="B27" s="135" t="s">
        <v>393</v>
      </c>
      <c r="C27" s="136" t="s">
        <v>382</v>
      </c>
      <c r="D27" s="137">
        <v>20</v>
      </c>
      <c r="E27" s="138" t="s">
        <v>442</v>
      </c>
      <c r="F27" s="138" t="s">
        <v>443</v>
      </c>
      <c r="G27" s="139" t="s">
        <v>374</v>
      </c>
      <c r="H27" s="140" t="s">
        <v>444</v>
      </c>
      <c r="I27" s="138" t="s">
        <v>439</v>
      </c>
      <c r="K27" s="140" t="str">
        <f t="shared" si="0"/>
        <v>MaxColumnNotFound=25  ' a20:最大値列が見つからない</v>
      </c>
      <c r="L27" s="140" t="str">
        <f t="shared" si="1"/>
        <v>Call ParseErrorList.AddErrorFromParam("a20", ErrorRank.Warning, "最大値列が見つからない")</v>
      </c>
    </row>
    <row r="28" spans="1:12" x14ac:dyDescent="0.2">
      <c r="A28" s="205"/>
      <c r="B28" s="135" t="s">
        <v>393</v>
      </c>
      <c r="C28" s="136" t="s">
        <v>382</v>
      </c>
      <c r="D28" s="137">
        <v>21</v>
      </c>
      <c r="E28" s="138" t="s">
        <v>445</v>
      </c>
      <c r="F28" s="138" t="s">
        <v>446</v>
      </c>
      <c r="G28" s="139" t="s">
        <v>374</v>
      </c>
      <c r="H28" s="140" t="s">
        <v>447</v>
      </c>
      <c r="I28" s="138" t="s">
        <v>401</v>
      </c>
      <c r="K28" s="140" t="str">
        <f t="shared" si="0"/>
        <v>UnitColumnNotFound=26  ' a21:単位列が見つからない</v>
      </c>
      <c r="L28" s="140" t="str">
        <f t="shared" si="1"/>
        <v>Call ParseErrorList.AddErrorFromParam("a21", ErrorRank.Warning, "単位列が見つからない")</v>
      </c>
    </row>
    <row r="29" spans="1:12" x14ac:dyDescent="0.2">
      <c r="A29" s="205"/>
      <c r="B29" s="135" t="s">
        <v>377</v>
      </c>
      <c r="C29" s="136" t="s">
        <v>382</v>
      </c>
      <c r="D29" s="137">
        <v>22</v>
      </c>
      <c r="E29" s="138" t="s">
        <v>448</v>
      </c>
      <c r="F29" s="138" t="s">
        <v>446</v>
      </c>
      <c r="G29" s="139" t="s">
        <v>407</v>
      </c>
      <c r="H29" s="140" t="s">
        <v>449</v>
      </c>
      <c r="I29" s="138" t="s">
        <v>401</v>
      </c>
      <c r="K29" s="140" t="str">
        <f t="shared" si="0"/>
        <v>MuxColumnNotFound=27  ' a22:マルチプレクサ列が見つからない</v>
      </c>
      <c r="L29" s="140" t="str">
        <f t="shared" si="1"/>
        <v>Call ParseErrorList.AddErrorFromParam("a22", ErrorRank.Information, "マルチプレクサ列が見つからない")</v>
      </c>
    </row>
    <row r="30" spans="1:12" x14ac:dyDescent="0.2">
      <c r="A30" s="205"/>
      <c r="B30" s="135" t="s">
        <v>393</v>
      </c>
      <c r="C30" s="136" t="s">
        <v>382</v>
      </c>
      <c r="D30" s="137">
        <v>23</v>
      </c>
      <c r="E30" s="138" t="s">
        <v>450</v>
      </c>
      <c r="F30" s="138" t="s">
        <v>446</v>
      </c>
      <c r="G30" s="139" t="s">
        <v>374</v>
      </c>
      <c r="H30" s="140" t="s">
        <v>451</v>
      </c>
      <c r="I30" s="138"/>
      <c r="K30" s="140" t="str">
        <f t="shared" si="0"/>
        <v>VTableColumnNotFound=28  ' a23:値テーブル列が見つからない</v>
      </c>
      <c r="L30" s="140" t="str">
        <f t="shared" si="1"/>
        <v>Call ParseErrorList.AddErrorFromParam("a23", ErrorRank.Warning, "値テーブル列が見つからない")</v>
      </c>
    </row>
    <row r="31" spans="1:12" x14ac:dyDescent="0.2">
      <c r="A31" s="205"/>
      <c r="B31" s="135" t="s">
        <v>393</v>
      </c>
      <c r="C31" s="136" t="s">
        <v>382</v>
      </c>
      <c r="D31" s="137">
        <v>24</v>
      </c>
      <c r="E31" s="138" t="s">
        <v>452</v>
      </c>
      <c r="F31" s="138" t="s">
        <v>446</v>
      </c>
      <c r="G31" s="139" t="s">
        <v>374</v>
      </c>
      <c r="H31" s="140" t="s">
        <v>453</v>
      </c>
      <c r="I31" s="138"/>
      <c r="K31" s="140" t="str">
        <f t="shared" si="0"/>
        <v>MatrixColumnNotFound=29  ' a24:送受信マトリックス列が1つも見つからない</v>
      </c>
      <c r="L31" s="140" t="str">
        <f t="shared" si="1"/>
        <v>Call ParseErrorList.AddErrorFromParam("a24", ErrorRank.Warning, "送受信マトリックス列が1つも見つからない")</v>
      </c>
    </row>
    <row r="32" spans="1:12" x14ac:dyDescent="0.2">
      <c r="A32" s="206"/>
      <c r="B32" s="135" t="s">
        <v>393</v>
      </c>
      <c r="C32" s="136" t="s">
        <v>382</v>
      </c>
      <c r="D32" s="137">
        <v>25</v>
      </c>
      <c r="E32" s="138" t="s">
        <v>454</v>
      </c>
      <c r="F32" s="138" t="s">
        <v>455</v>
      </c>
      <c r="G32" s="139" t="s">
        <v>374</v>
      </c>
      <c r="H32" s="140" t="s">
        <v>456</v>
      </c>
      <c r="I32" s="138" t="s">
        <v>457</v>
      </c>
      <c r="K32" s="140" t="str">
        <f t="shared" si="0"/>
        <v>ErrorColumnNotFound=30  ' a25:エラー列が見つからない</v>
      </c>
      <c r="L32" s="140" t="str">
        <f t="shared" si="1"/>
        <v>Call ParseErrorList.AddErrorFromParam("a25", ErrorRank.Warning, "エラー列が見つからない")</v>
      </c>
    </row>
    <row r="33" spans="1:12" x14ac:dyDescent="0.2">
      <c r="A33" s="141" t="s">
        <v>458</v>
      </c>
      <c r="B33" s="135" t="s">
        <v>364</v>
      </c>
      <c r="C33" s="136" t="s">
        <v>459</v>
      </c>
      <c r="D33" s="137">
        <v>1</v>
      </c>
      <c r="E33" s="144" t="s">
        <v>460</v>
      </c>
      <c r="F33" s="144" t="s">
        <v>461</v>
      </c>
      <c r="G33" s="145" t="s">
        <v>374</v>
      </c>
      <c r="H33" s="144" t="s">
        <v>462</v>
      </c>
      <c r="I33" s="144" t="s">
        <v>463</v>
      </c>
      <c r="K33" s="140" t="str">
        <f t="shared" si="0"/>
        <v>IDEmpty=31  ' m1:IDが入力されていない</v>
      </c>
      <c r="L33" s="140" t="str">
        <f t="shared" si="1"/>
        <v>Call ParseErrorList.AddErrorFromParam("m1", ErrorRank.Error, "IDが入力されていない")</v>
      </c>
    </row>
    <row r="34" spans="1:12" x14ac:dyDescent="0.2">
      <c r="A34" s="142"/>
      <c r="B34" s="135" t="s">
        <v>364</v>
      </c>
      <c r="C34" s="136" t="s">
        <v>459</v>
      </c>
      <c r="D34" s="137">
        <v>2</v>
      </c>
      <c r="E34" s="144" t="s">
        <v>464</v>
      </c>
      <c r="F34" s="144"/>
      <c r="G34" s="145" t="s">
        <v>374</v>
      </c>
      <c r="H34" s="144" t="s">
        <v>465</v>
      </c>
      <c r="I34" s="144" t="s">
        <v>463</v>
      </c>
      <c r="K34" s="140" t="str">
        <f t="shared" si="0"/>
        <v>IDInvalid=32  ' m2:IDの構文エラー</v>
      </c>
      <c r="L34" s="140" t="str">
        <f t="shared" si="1"/>
        <v>Call ParseErrorList.AddErrorFromParam("m2", ErrorRank.Error, "IDの構文エラー")</v>
      </c>
    </row>
    <row r="35" spans="1:12" x14ac:dyDescent="0.2">
      <c r="A35" s="142"/>
      <c r="B35" s="135" t="s">
        <v>364</v>
      </c>
      <c r="C35" s="136" t="s">
        <v>459</v>
      </c>
      <c r="D35" s="137">
        <v>3</v>
      </c>
      <c r="E35" s="144" t="s">
        <v>466</v>
      </c>
      <c r="F35" s="144"/>
      <c r="G35" s="145" t="s">
        <v>374</v>
      </c>
      <c r="H35" s="144" t="s">
        <v>467</v>
      </c>
      <c r="I35" s="144" t="s">
        <v>463</v>
      </c>
      <c r="K35" s="140" t="str">
        <f t="shared" si="0"/>
        <v>IDIsNotStandard=33  ' m3:IDが0h～7FFhの範囲内に収まっていない</v>
      </c>
      <c r="L35" s="140" t="str">
        <f t="shared" si="1"/>
        <v>Call ParseErrorList.AddErrorFromParam("m3", ErrorRank.Error, "IDが0h～7FFhの範囲内に収まっていない")</v>
      </c>
    </row>
    <row r="36" spans="1:12" ht="26" x14ac:dyDescent="0.2">
      <c r="A36" s="142"/>
      <c r="B36" s="135" t="s">
        <v>364</v>
      </c>
      <c r="C36" s="136" t="s">
        <v>459</v>
      </c>
      <c r="D36" s="137">
        <v>4</v>
      </c>
      <c r="E36" s="144" t="s">
        <v>468</v>
      </c>
      <c r="F36" s="144"/>
      <c r="G36" s="146" t="s">
        <v>469</v>
      </c>
      <c r="H36" s="144" t="s">
        <v>470</v>
      </c>
      <c r="I36" s="144" t="s">
        <v>463</v>
      </c>
      <c r="K36" s="140" t="str">
        <f>H36&amp;"="&amp;ROW()-2&amp;"  ' "&amp;C36&amp;D36&amp;":"&amp;E36</f>
        <v>IDIsNoExtended=34  ' m4:IDが0h～1FFFFFFFhの範囲内に収まっていない</v>
      </c>
      <c r="L36" s="140" t="str">
        <f t="shared" si="1"/>
        <v>Call ParseErrorList.AddErrorFromParam("m4", ErrorRank.Error, "IDが0h～1FFFFFFFhの範囲内に収まっていない")</v>
      </c>
    </row>
    <row r="37" spans="1:12" x14ac:dyDescent="0.2">
      <c r="A37" s="142"/>
      <c r="B37" s="135" t="s">
        <v>364</v>
      </c>
      <c r="C37" s="136" t="s">
        <v>459</v>
      </c>
      <c r="D37" s="137">
        <v>5</v>
      </c>
      <c r="E37" s="144" t="s">
        <v>471</v>
      </c>
      <c r="F37" s="144"/>
      <c r="G37" s="144"/>
      <c r="H37" s="144" t="s">
        <v>472</v>
      </c>
      <c r="I37" s="144"/>
      <c r="K37" s="140" t="str">
        <f t="shared" si="0"/>
        <v>IDConflict=35  ' m5:IDが重複している</v>
      </c>
      <c r="L37" s="140" t="str">
        <f t="shared" si="1"/>
        <v>Call ParseErrorList.AddErrorFromParam("m5", ErrorRank.Error, "IDが重複している")</v>
      </c>
    </row>
    <row r="38" spans="1:12" ht="26" x14ac:dyDescent="0.2">
      <c r="A38" s="142"/>
      <c r="B38" s="135" t="s">
        <v>409</v>
      </c>
      <c r="C38" s="136" t="s">
        <v>459</v>
      </c>
      <c r="D38" s="137">
        <v>6</v>
      </c>
      <c r="E38" s="147" t="s">
        <v>473</v>
      </c>
      <c r="F38" s="147"/>
      <c r="G38" s="147" t="s">
        <v>374</v>
      </c>
      <c r="H38" s="147" t="s">
        <v>474</v>
      </c>
      <c r="I38" s="147" t="s">
        <v>475</v>
      </c>
      <c r="K38" s="140" t="str">
        <f t="shared" si="0"/>
        <v>MsgNameEmpty=36  ' m6:メッセージ名が入力されていない</v>
      </c>
      <c r="L38" s="140" t="str">
        <f t="shared" si="1"/>
        <v>Call ParseErrorList.AddErrorFromParam("m6", ErrorRank.Caution, "メッセージ名が入力されていない")</v>
      </c>
    </row>
    <row r="39" spans="1:12" ht="26" x14ac:dyDescent="0.2">
      <c r="A39" s="142"/>
      <c r="B39" s="135" t="s">
        <v>393</v>
      </c>
      <c r="C39" s="136" t="s">
        <v>459</v>
      </c>
      <c r="D39" s="137">
        <v>7</v>
      </c>
      <c r="E39" s="147" t="s">
        <v>476</v>
      </c>
      <c r="F39" s="147"/>
      <c r="G39" s="147" t="s">
        <v>374</v>
      </c>
      <c r="H39" s="147" t="s">
        <v>477</v>
      </c>
      <c r="I39" s="147" t="s">
        <v>475</v>
      </c>
      <c r="K39" s="140" t="str">
        <f t="shared" si="0"/>
        <v>MsgNameInvalid=37  ' m7:メッセージ名の構文エラー</v>
      </c>
      <c r="L39" s="140" t="str">
        <f t="shared" si="1"/>
        <v>Call ParseErrorList.AddErrorFromParam("m7", ErrorRank.Warning, "メッセージ名の構文エラー")</v>
      </c>
    </row>
    <row r="40" spans="1:12" ht="26" x14ac:dyDescent="0.2">
      <c r="A40" s="142"/>
      <c r="B40" s="135" t="s">
        <v>393</v>
      </c>
      <c r="C40" s="136" t="s">
        <v>459</v>
      </c>
      <c r="D40" s="137">
        <v>8</v>
      </c>
      <c r="E40" s="147" t="s">
        <v>478</v>
      </c>
      <c r="F40" s="147" t="s">
        <v>479</v>
      </c>
      <c r="G40" s="147" t="s">
        <v>374</v>
      </c>
      <c r="H40" s="147" t="s">
        <v>480</v>
      </c>
      <c r="I40" s="147" t="s">
        <v>475</v>
      </c>
      <c r="K40" s="140" t="str">
        <f t="shared" si="0"/>
        <v>MsgNameTooLong=38  ' m8:メッセージ名が半角32文字を超えている</v>
      </c>
      <c r="L40" s="140" t="str">
        <f t="shared" si="1"/>
        <v>Call ParseErrorList.AddErrorFromParam("m8", ErrorRank.Warning, "メッセージ名が半角32文字を超えている")</v>
      </c>
    </row>
    <row r="41" spans="1:12" ht="26" x14ac:dyDescent="0.2">
      <c r="A41" s="142"/>
      <c r="B41" s="135" t="s">
        <v>393</v>
      </c>
      <c r="C41" s="136" t="s">
        <v>459</v>
      </c>
      <c r="D41" s="137">
        <v>9</v>
      </c>
      <c r="E41" s="147" t="s">
        <v>481</v>
      </c>
      <c r="F41" s="147"/>
      <c r="G41" s="147" t="s">
        <v>374</v>
      </c>
      <c r="H41" s="147" t="s">
        <v>482</v>
      </c>
      <c r="I41" s="147" t="s">
        <v>475</v>
      </c>
      <c r="K41" s="140" t="str">
        <f t="shared" si="0"/>
        <v>MsgNameFormatError=39  ' m9:メッセージ名が半角英字または_（アンダーバー）で始まっていない</v>
      </c>
      <c r="L41" s="140" t="str">
        <f t="shared" si="1"/>
        <v>Call ParseErrorList.AddErrorFromParam("m9", ErrorRank.Warning, "メッセージ名が半角英字または_（アンダーバー）で始まっていない")</v>
      </c>
    </row>
    <row r="42" spans="1:12" ht="26" x14ac:dyDescent="0.2">
      <c r="A42" s="142"/>
      <c r="B42" s="135" t="s">
        <v>393</v>
      </c>
      <c r="C42" s="136" t="s">
        <v>459</v>
      </c>
      <c r="D42" s="137">
        <v>10</v>
      </c>
      <c r="E42" s="147" t="s">
        <v>483</v>
      </c>
      <c r="F42" s="147"/>
      <c r="G42" s="147" t="s">
        <v>374</v>
      </c>
      <c r="H42" s="147" t="s">
        <v>484</v>
      </c>
      <c r="I42" s="147" t="s">
        <v>475</v>
      </c>
      <c r="K42" s="140" t="str">
        <f t="shared" si="0"/>
        <v>MsgNameFormatError2=40  ' m10:メッセージ名に半角英数字_（アンダーバー）以外が含まれる</v>
      </c>
      <c r="L42" s="140" t="str">
        <f t="shared" si="1"/>
        <v>Call ParseErrorList.AddErrorFromParam("m10", ErrorRank.Warning, "メッセージ名に半角英数字_（アンダーバー）以外が含まれる")</v>
      </c>
    </row>
    <row r="43" spans="1:12" x14ac:dyDescent="0.2">
      <c r="A43" s="142"/>
      <c r="B43" s="135" t="s">
        <v>393</v>
      </c>
      <c r="C43" s="136" t="s">
        <v>459</v>
      </c>
      <c r="D43" s="137">
        <v>11</v>
      </c>
      <c r="E43" s="147" t="s">
        <v>485</v>
      </c>
      <c r="F43" s="147" t="s">
        <v>486</v>
      </c>
      <c r="G43" s="147"/>
      <c r="H43" s="147" t="s">
        <v>487</v>
      </c>
      <c r="I43" s="147"/>
      <c r="K43" s="140" t="str">
        <f t="shared" si="0"/>
        <v>MsgNameConflict=41  ' m11:メッセージ名が重複している</v>
      </c>
      <c r="L43" s="140" t="str">
        <f t="shared" si="1"/>
        <v>Call ParseErrorList.AddErrorFromParam("m11", ErrorRank.Warning, "メッセージ名が重複している")</v>
      </c>
    </row>
    <row r="44" spans="1:12" x14ac:dyDescent="0.2">
      <c r="A44" s="142"/>
      <c r="B44" s="135" t="s">
        <v>409</v>
      </c>
      <c r="C44" s="136" t="s">
        <v>459</v>
      </c>
      <c r="D44" s="137">
        <v>12</v>
      </c>
      <c r="E44" s="144" t="s">
        <v>488</v>
      </c>
      <c r="F44" s="144" t="s">
        <v>489</v>
      </c>
      <c r="G44" s="144" t="s">
        <v>361</v>
      </c>
      <c r="H44" s="144" t="s">
        <v>490</v>
      </c>
      <c r="I44" s="144" t="s">
        <v>361</v>
      </c>
      <c r="K44" s="140" t="str">
        <f t="shared" si="0"/>
        <v>MsgCommentEmpty=42  ' m12:メッセージの内容が入力されていない</v>
      </c>
      <c r="L44" s="140" t="str">
        <f t="shared" si="1"/>
        <v>Call ParseErrorList.AddErrorFromParam("m12", ErrorRank.Caution, "メッセージの内容が入力されていない")</v>
      </c>
    </row>
    <row r="45" spans="1:12" ht="26" x14ac:dyDescent="0.2">
      <c r="A45" s="142"/>
      <c r="B45" s="135" t="s">
        <v>364</v>
      </c>
      <c r="C45" s="136" t="s">
        <v>459</v>
      </c>
      <c r="D45" s="137">
        <v>13</v>
      </c>
      <c r="E45" s="144" t="s">
        <v>491</v>
      </c>
      <c r="F45" s="144" t="s">
        <v>492</v>
      </c>
      <c r="G45" s="145" t="s">
        <v>374</v>
      </c>
      <c r="H45" s="144" t="s">
        <v>493</v>
      </c>
      <c r="I45" s="144" t="s">
        <v>463</v>
      </c>
      <c r="K45" s="140" t="str">
        <f t="shared" si="0"/>
        <v>MsgCommentTooLong=43  ' m13:メッセージの内容が半角511文字を超えている</v>
      </c>
      <c r="L45" s="140" t="str">
        <f t="shared" si="1"/>
        <v>Call ParseErrorList.AddErrorFromParam("m13", ErrorRank.Error, "メッセージの内容が半角511文字を超えている")</v>
      </c>
    </row>
    <row r="46" spans="1:12" x14ac:dyDescent="0.2">
      <c r="A46" s="142"/>
      <c r="B46" s="135" t="s">
        <v>364</v>
      </c>
      <c r="C46" s="136" t="s">
        <v>459</v>
      </c>
      <c r="D46" s="137">
        <v>14</v>
      </c>
      <c r="E46" s="144" t="s">
        <v>494</v>
      </c>
      <c r="F46" s="144" t="s">
        <v>495</v>
      </c>
      <c r="G46" s="145" t="s">
        <v>374</v>
      </c>
      <c r="H46" s="144" t="s">
        <v>496</v>
      </c>
      <c r="I46" s="144" t="s">
        <v>463</v>
      </c>
      <c r="K46" s="140" t="str">
        <f t="shared" si="0"/>
        <v>MsgCommentHasBadChar=44  ' m14:メッセージの内容にダメ文字が含まれている</v>
      </c>
      <c r="L46" s="140" t="str">
        <f t="shared" si="1"/>
        <v>Call ParseErrorList.AddErrorFromParam("m14", ErrorRank.Error, "メッセージの内容にダメ文字が含まれている")</v>
      </c>
    </row>
    <row r="47" spans="1:12" x14ac:dyDescent="0.2">
      <c r="A47" s="142"/>
      <c r="B47" s="135" t="s">
        <v>364</v>
      </c>
      <c r="C47" s="136" t="s">
        <v>459</v>
      </c>
      <c r="D47" s="137">
        <v>15</v>
      </c>
      <c r="E47" s="144" t="s">
        <v>497</v>
      </c>
      <c r="F47" s="144" t="s">
        <v>498</v>
      </c>
      <c r="G47" s="145" t="s">
        <v>374</v>
      </c>
      <c r="H47" s="144" t="s">
        <v>499</v>
      </c>
      <c r="I47" s="144" t="s">
        <v>463</v>
      </c>
      <c r="K47" s="140" t="str">
        <f t="shared" si="0"/>
        <v>MsgCommentHasBadChar2=45  ' m15:メッセージの内容に「"」が使用されている</v>
      </c>
      <c r="L47" s="140" t="str">
        <f t="shared" si="1"/>
        <v>Call ParseErrorList.AddErrorFromParam("m15", ErrorRank.Error, "メッセージの内容に「""」が使用されている")</v>
      </c>
    </row>
    <row r="48" spans="1:12" x14ac:dyDescent="0.2">
      <c r="A48" s="142"/>
      <c r="B48" s="135" t="s">
        <v>409</v>
      </c>
      <c r="C48" s="136" t="s">
        <v>459</v>
      </c>
      <c r="D48" s="137">
        <v>16</v>
      </c>
      <c r="E48" s="147" t="s">
        <v>500</v>
      </c>
      <c r="F48" s="147"/>
      <c r="G48" s="147" t="s">
        <v>374</v>
      </c>
      <c r="H48" s="147" t="s">
        <v>501</v>
      </c>
      <c r="I48" s="147" t="s">
        <v>404</v>
      </c>
      <c r="K48" s="140" t="str">
        <f t="shared" si="0"/>
        <v>DLCEmpty=46  ' m16:DLCが入力されていない</v>
      </c>
      <c r="L48" s="140" t="str">
        <f t="shared" si="1"/>
        <v>Call ParseErrorList.AddErrorFromParam("m16", ErrorRank.Caution, "DLCが入力されていない")</v>
      </c>
    </row>
    <row r="49" spans="1:12" x14ac:dyDescent="0.2">
      <c r="A49" s="142"/>
      <c r="B49" s="135" t="s">
        <v>393</v>
      </c>
      <c r="C49" s="136" t="s">
        <v>459</v>
      </c>
      <c r="D49" s="137">
        <v>17</v>
      </c>
      <c r="E49" s="147" t="s">
        <v>502</v>
      </c>
      <c r="F49" s="147"/>
      <c r="G49" s="147" t="s">
        <v>374</v>
      </c>
      <c r="H49" s="147" t="s">
        <v>503</v>
      </c>
      <c r="I49" s="147" t="s">
        <v>404</v>
      </c>
      <c r="K49" s="140" t="str">
        <f t="shared" si="0"/>
        <v>DLCInvalid=47  ' m17:DLCの構文エラー</v>
      </c>
      <c r="L49" s="140" t="str">
        <f t="shared" si="1"/>
        <v>Call ParseErrorList.AddErrorFromParam("m17", ErrorRank.Warning, "DLCの構文エラー")</v>
      </c>
    </row>
    <row r="50" spans="1:12" x14ac:dyDescent="0.2">
      <c r="A50" s="142"/>
      <c r="B50" s="135" t="s">
        <v>393</v>
      </c>
      <c r="C50" s="136" t="s">
        <v>459</v>
      </c>
      <c r="D50" s="137">
        <v>18</v>
      </c>
      <c r="E50" s="147" t="s">
        <v>504</v>
      </c>
      <c r="F50" s="147"/>
      <c r="G50" s="147" t="s">
        <v>374</v>
      </c>
      <c r="H50" s="147" t="s">
        <v>505</v>
      </c>
      <c r="I50" s="147" t="s">
        <v>404</v>
      </c>
      <c r="K50" s="140" t="str">
        <f t="shared" si="0"/>
        <v>DLCOutOfRange=48  ' m18:DLCが0～8の範囲に収まっていない</v>
      </c>
      <c r="L50" s="140" t="str">
        <f t="shared" si="1"/>
        <v>Call ParseErrorList.AddErrorFromParam("m18", ErrorRank.Warning, "DLCが0～8の範囲に収まっていない")</v>
      </c>
    </row>
    <row r="51" spans="1:12" x14ac:dyDescent="0.2">
      <c r="A51" s="142"/>
      <c r="B51" s="135" t="s">
        <v>393</v>
      </c>
      <c r="C51" s="136" t="s">
        <v>459</v>
      </c>
      <c r="D51" s="137">
        <v>19</v>
      </c>
      <c r="E51" s="147" t="s">
        <v>506</v>
      </c>
      <c r="F51" s="147" t="s">
        <v>507</v>
      </c>
      <c r="G51" s="147"/>
      <c r="H51" s="147" t="s">
        <v>508</v>
      </c>
      <c r="I51" s="147"/>
      <c r="K51" s="140" t="str">
        <f t="shared" si="0"/>
        <v>DLCTooSmall=49  ' m19:DLCがByteの最大値より小さい</v>
      </c>
      <c r="L51" s="140" t="str">
        <f t="shared" si="1"/>
        <v>Call ParseErrorList.AddErrorFromParam("m19", ErrorRank.Warning, "DLCがByteの最大値より小さい")</v>
      </c>
    </row>
    <row r="52" spans="1:12" x14ac:dyDescent="0.2">
      <c r="A52" s="142"/>
      <c r="B52" s="135" t="s">
        <v>409</v>
      </c>
      <c r="C52" s="136" t="s">
        <v>459</v>
      </c>
      <c r="D52" s="137">
        <v>20</v>
      </c>
      <c r="E52" s="144" t="s">
        <v>509</v>
      </c>
      <c r="F52" s="144"/>
      <c r="G52" s="145" t="s">
        <v>374</v>
      </c>
      <c r="H52" s="144" t="s">
        <v>510</v>
      </c>
      <c r="I52" s="144" t="s">
        <v>463</v>
      </c>
      <c r="K52" s="140" t="str">
        <f t="shared" si="0"/>
        <v>PeriodEmpty=50  ' m20:送信周期が入力されていない</v>
      </c>
      <c r="L52" s="140" t="str">
        <f t="shared" si="1"/>
        <v>Call ParseErrorList.AddErrorFromParam("m20", ErrorRank.Caution, "送信周期が入力されていない")</v>
      </c>
    </row>
    <row r="53" spans="1:12" x14ac:dyDescent="0.2">
      <c r="A53" s="142"/>
      <c r="B53" s="135" t="s">
        <v>409</v>
      </c>
      <c r="C53" s="136" t="s">
        <v>459</v>
      </c>
      <c r="D53" s="137">
        <v>21</v>
      </c>
      <c r="E53" s="144" t="s">
        <v>511</v>
      </c>
      <c r="F53" s="144"/>
      <c r="G53" s="145" t="s">
        <v>374</v>
      </c>
      <c r="H53" s="144" t="s">
        <v>512</v>
      </c>
      <c r="I53" s="144" t="s">
        <v>463</v>
      </c>
      <c r="K53" s="140" t="str">
        <f t="shared" si="0"/>
        <v>PeriodInvalid=51  ' m21:送信周期の構文エラー</v>
      </c>
      <c r="L53" s="140" t="str">
        <f t="shared" si="1"/>
        <v>Call ParseErrorList.AddErrorFromParam("m21", ErrorRank.Caution, "送信周期の構文エラー")</v>
      </c>
    </row>
    <row r="54" spans="1:12" x14ac:dyDescent="0.2">
      <c r="A54" s="143"/>
      <c r="B54" s="135" t="s">
        <v>393</v>
      </c>
      <c r="C54" s="136" t="s">
        <v>459</v>
      </c>
      <c r="D54" s="137">
        <v>22</v>
      </c>
      <c r="E54" s="144" t="s">
        <v>513</v>
      </c>
      <c r="F54" s="144" t="s">
        <v>514</v>
      </c>
      <c r="G54" s="145" t="s">
        <v>374</v>
      </c>
      <c r="H54" s="144" t="s">
        <v>515</v>
      </c>
      <c r="I54" s="144" t="s">
        <v>463</v>
      </c>
      <c r="K54" s="140" t="str">
        <f t="shared" si="0"/>
        <v>PeriodOutOfRange=52  ' m22:送信周期が2～50000の範囲に収まっていない</v>
      </c>
      <c r="L54" s="140" t="str">
        <f t="shared" si="1"/>
        <v>Call ParseErrorList.AddErrorFromParam("m22", ErrorRank.Warning, "送信周期が2～50000の範囲に収まっていない")</v>
      </c>
    </row>
    <row r="55" spans="1:12" x14ac:dyDescent="0.2">
      <c r="A55" s="141" t="s">
        <v>516</v>
      </c>
      <c r="B55" s="135" t="s">
        <v>377</v>
      </c>
      <c r="C55" s="136" t="s">
        <v>517</v>
      </c>
      <c r="D55" s="137">
        <v>1</v>
      </c>
      <c r="E55" s="147" t="s">
        <v>518</v>
      </c>
      <c r="F55" s="147"/>
      <c r="G55" s="148"/>
      <c r="H55" s="149" t="s">
        <v>519</v>
      </c>
      <c r="I55" s="147"/>
      <c r="K55" s="140" t="str">
        <f t="shared" si="0"/>
        <v>ByteEmpty=53  ' s1:Byteが入力されていない</v>
      </c>
      <c r="L55" s="140" t="str">
        <f t="shared" si="1"/>
        <v>Call ParseErrorList.AddErrorFromParam("s1", ErrorRank.Information, "Byteが入力されていない")</v>
      </c>
    </row>
    <row r="56" spans="1:12" ht="26" x14ac:dyDescent="0.2">
      <c r="A56" s="142"/>
      <c r="B56" s="135" t="s">
        <v>377</v>
      </c>
      <c r="C56" s="136" t="s">
        <v>517</v>
      </c>
      <c r="D56" s="137">
        <v>2</v>
      </c>
      <c r="E56" s="147" t="s">
        <v>520</v>
      </c>
      <c r="F56" s="147" t="s">
        <v>521</v>
      </c>
      <c r="G56" s="148"/>
      <c r="H56" s="149" t="s">
        <v>522</v>
      </c>
      <c r="I56" s="147"/>
      <c r="K56" s="140" t="str">
        <f t="shared" si="0"/>
        <v>ByteInvalid=54  ' s2:Byteの構文エラー</v>
      </c>
      <c r="L56" s="140" t="str">
        <f t="shared" si="1"/>
        <v>Call ParseErrorList.AddErrorFromParam("s2", ErrorRank.Information, "Byteの構文エラー")</v>
      </c>
    </row>
    <row r="57" spans="1:12" x14ac:dyDescent="0.2">
      <c r="A57" s="142"/>
      <c r="B57" s="135" t="s">
        <v>377</v>
      </c>
      <c r="C57" s="136" t="s">
        <v>517</v>
      </c>
      <c r="D57" s="137">
        <v>3</v>
      </c>
      <c r="E57" s="147" t="s">
        <v>523</v>
      </c>
      <c r="F57" s="147"/>
      <c r="G57" s="148"/>
      <c r="H57" s="149" t="s">
        <v>524</v>
      </c>
      <c r="I57" s="147"/>
      <c r="K57" s="140" t="str">
        <f t="shared" si="0"/>
        <v>ByteOutOfRange=55  ' s3:Byteが0～7の範囲に収まっていない</v>
      </c>
      <c r="L57" s="140" t="str">
        <f t="shared" si="1"/>
        <v>Call ParseErrorList.AddErrorFromParam("s3", ErrorRank.Information, "Byteが0～7の範囲に収まっていない")</v>
      </c>
    </row>
    <row r="58" spans="1:12" x14ac:dyDescent="0.2">
      <c r="A58" s="142"/>
      <c r="B58" s="135" t="s">
        <v>377</v>
      </c>
      <c r="C58" s="136" t="s">
        <v>517</v>
      </c>
      <c r="D58" s="137">
        <v>4</v>
      </c>
      <c r="E58" s="144" t="s">
        <v>525</v>
      </c>
      <c r="F58" s="144"/>
      <c r="G58" s="145"/>
      <c r="H58" s="150" t="s">
        <v>526</v>
      </c>
      <c r="I58" s="144"/>
      <c r="K58" s="140" t="str">
        <f t="shared" si="0"/>
        <v>BitEmpty=56  ' s4:Bitが入力されていない</v>
      </c>
      <c r="L58" s="140" t="str">
        <f t="shared" si="1"/>
        <v>Call ParseErrorList.AddErrorFromParam("s4", ErrorRank.Information, "Bitが入力されていない")</v>
      </c>
    </row>
    <row r="59" spans="1:12" x14ac:dyDescent="0.2">
      <c r="A59" s="142"/>
      <c r="B59" s="135" t="s">
        <v>377</v>
      </c>
      <c r="C59" s="136" t="s">
        <v>517</v>
      </c>
      <c r="D59" s="137">
        <v>5</v>
      </c>
      <c r="E59" s="144" t="s">
        <v>527</v>
      </c>
      <c r="F59" s="144"/>
      <c r="G59" s="145"/>
      <c r="H59" s="150" t="s">
        <v>528</v>
      </c>
      <c r="I59" s="144"/>
      <c r="K59" s="140" t="str">
        <f t="shared" si="0"/>
        <v>BitInvalid=57  ' s5:Bitの構文エラー</v>
      </c>
      <c r="L59" s="140" t="str">
        <f t="shared" si="1"/>
        <v>Call ParseErrorList.AddErrorFromParam("s5", ErrorRank.Information, "Bitの構文エラー")</v>
      </c>
    </row>
    <row r="60" spans="1:12" x14ac:dyDescent="0.2">
      <c r="A60" s="142"/>
      <c r="B60" s="135" t="s">
        <v>377</v>
      </c>
      <c r="C60" s="136" t="s">
        <v>517</v>
      </c>
      <c r="D60" s="137">
        <v>6</v>
      </c>
      <c r="E60" s="144" t="s">
        <v>529</v>
      </c>
      <c r="F60" s="144"/>
      <c r="G60" s="145"/>
      <c r="H60" s="150" t="s">
        <v>530</v>
      </c>
      <c r="I60" s="144"/>
      <c r="K60" s="140" t="str">
        <f t="shared" si="0"/>
        <v>BitOutOfRange=58  ' s6:Bitが0～63の範囲に収まっていない</v>
      </c>
      <c r="L60" s="140" t="str">
        <f t="shared" si="1"/>
        <v>Call ParseErrorList.AddErrorFromParam("s6", ErrorRank.Information, "Bitが0～63の範囲に収まっていない")</v>
      </c>
    </row>
    <row r="61" spans="1:12" x14ac:dyDescent="0.2">
      <c r="A61" s="142"/>
      <c r="B61" s="135" t="s">
        <v>364</v>
      </c>
      <c r="C61" s="136" t="s">
        <v>517</v>
      </c>
      <c r="D61" s="137">
        <v>7</v>
      </c>
      <c r="E61" s="147" t="s">
        <v>531</v>
      </c>
      <c r="F61" s="147"/>
      <c r="G61" s="147" t="s">
        <v>374</v>
      </c>
      <c r="H61" s="149" t="s">
        <v>532</v>
      </c>
      <c r="I61" s="147" t="s">
        <v>439</v>
      </c>
      <c r="K61" s="140" t="str">
        <f t="shared" si="0"/>
        <v>BeginBitEmpty=59  ' s7:開始ビットが入力されていない</v>
      </c>
      <c r="L61" s="140" t="str">
        <f t="shared" si="1"/>
        <v>Call ParseErrorList.AddErrorFromParam("s7", ErrorRank.Error, "開始ビットが入力されていない")</v>
      </c>
    </row>
    <row r="62" spans="1:12" x14ac:dyDescent="0.2">
      <c r="A62" s="142"/>
      <c r="B62" s="135" t="s">
        <v>364</v>
      </c>
      <c r="C62" s="136" t="s">
        <v>517</v>
      </c>
      <c r="D62" s="137">
        <v>8</v>
      </c>
      <c r="E62" s="147" t="s">
        <v>533</v>
      </c>
      <c r="F62" s="147"/>
      <c r="G62" s="147" t="s">
        <v>374</v>
      </c>
      <c r="H62" s="149" t="s">
        <v>534</v>
      </c>
      <c r="I62" s="147" t="s">
        <v>439</v>
      </c>
      <c r="K62" s="140" t="str">
        <f t="shared" si="0"/>
        <v>BeginBitInvalid=60  ' s8:開始ビットの構文エラー</v>
      </c>
      <c r="L62" s="140" t="str">
        <f t="shared" si="1"/>
        <v>Call ParseErrorList.AddErrorFromParam("s8", ErrorRank.Error, "開始ビットの構文エラー")</v>
      </c>
    </row>
    <row r="63" spans="1:12" x14ac:dyDescent="0.2">
      <c r="A63" s="142"/>
      <c r="B63" s="135" t="s">
        <v>364</v>
      </c>
      <c r="C63" s="136" t="s">
        <v>517</v>
      </c>
      <c r="D63" s="137">
        <v>9</v>
      </c>
      <c r="E63" s="147" t="s">
        <v>535</v>
      </c>
      <c r="F63" s="147"/>
      <c r="G63" s="147" t="s">
        <v>374</v>
      </c>
      <c r="H63" s="149" t="s">
        <v>536</v>
      </c>
      <c r="I63" s="147" t="s">
        <v>439</v>
      </c>
      <c r="K63" s="140" t="str">
        <f t="shared" si="0"/>
        <v>BeginBitOutOfRange=61  ' s9:開始ビットが0～63の範囲に収まっていない</v>
      </c>
      <c r="L63" s="140" t="str">
        <f t="shared" si="1"/>
        <v>Call ParseErrorList.AddErrorFromParam("s9", ErrorRank.Error, "開始ビットが0～63の範囲に収まっていない")</v>
      </c>
    </row>
    <row r="64" spans="1:12" ht="26" x14ac:dyDescent="0.2">
      <c r="A64" s="142"/>
      <c r="B64" s="135" t="s">
        <v>364</v>
      </c>
      <c r="C64" s="136" t="s">
        <v>517</v>
      </c>
      <c r="D64" s="137">
        <v>10</v>
      </c>
      <c r="E64" s="147" t="s">
        <v>537</v>
      </c>
      <c r="F64" s="147"/>
      <c r="G64" s="148"/>
      <c r="H64" s="149" t="s">
        <v>538</v>
      </c>
      <c r="I64" s="147"/>
      <c r="K64" s="140" t="str">
        <f t="shared" si="0"/>
        <v>BeginBitByteBitMismatch=62  ' s10:開始ビットとByte, Bitの整合性がとれていない</v>
      </c>
      <c r="L64" s="140" t="str">
        <f t="shared" si="1"/>
        <v>Call ParseErrorList.AddErrorFromParam("s10", ErrorRank.Error, "開始ビットとByte, Bitの整合性がとれていない")</v>
      </c>
    </row>
    <row r="65" spans="1:12" x14ac:dyDescent="0.2">
      <c r="A65" s="142"/>
      <c r="B65" s="135" t="s">
        <v>364</v>
      </c>
      <c r="C65" s="136" t="s">
        <v>517</v>
      </c>
      <c r="D65" s="137">
        <v>11</v>
      </c>
      <c r="E65" s="144" t="s">
        <v>539</v>
      </c>
      <c r="F65" s="144"/>
      <c r="G65" s="145" t="s">
        <v>374</v>
      </c>
      <c r="H65" s="150" t="s">
        <v>540</v>
      </c>
      <c r="I65" s="144" t="s">
        <v>541</v>
      </c>
      <c r="K65" s="140" t="str">
        <f t="shared" si="0"/>
        <v>LengthEmpty=63  ' s11:長さが入力されていない</v>
      </c>
      <c r="L65" s="140" t="str">
        <f t="shared" si="1"/>
        <v>Call ParseErrorList.AddErrorFromParam("s11", ErrorRank.Error, "長さが入力されていない")</v>
      </c>
    </row>
    <row r="66" spans="1:12" x14ac:dyDescent="0.2">
      <c r="A66" s="142"/>
      <c r="B66" s="135" t="s">
        <v>364</v>
      </c>
      <c r="C66" s="136" t="s">
        <v>517</v>
      </c>
      <c r="D66" s="137">
        <v>12</v>
      </c>
      <c r="E66" s="144" t="s">
        <v>542</v>
      </c>
      <c r="F66" s="144"/>
      <c r="G66" s="145" t="s">
        <v>374</v>
      </c>
      <c r="H66" s="150" t="s">
        <v>543</v>
      </c>
      <c r="I66" s="144" t="s">
        <v>541</v>
      </c>
      <c r="K66" s="140" t="str">
        <f t="shared" ref="K66:K126" si="2">H66&amp;"="&amp;ROW()-2&amp;"  ' "&amp;C66&amp;D66&amp;":"&amp;E66</f>
        <v>LengthInvalid=64  ' s12:長さの構文エラー</v>
      </c>
      <c r="L66" s="140" t="str">
        <f t="shared" ref="L66:L126" si="3">"Call ParseErrorList.AddErrorFromParam("""&amp;C66&amp;D66&amp;""", "&amp;VLOOKUP(B66,$B$132:$G$136,6,FALSE)&amp;", """&amp;SUBSTITUTE(E66,"""","""""")&amp;""")"</f>
        <v>Call ParseErrorList.AddErrorFromParam("s12", ErrorRank.Error, "長さの構文エラー")</v>
      </c>
    </row>
    <row r="67" spans="1:12" x14ac:dyDescent="0.2">
      <c r="A67" s="142"/>
      <c r="B67" s="135" t="s">
        <v>364</v>
      </c>
      <c r="C67" s="136" t="s">
        <v>517</v>
      </c>
      <c r="D67" s="137">
        <v>13</v>
      </c>
      <c r="E67" s="144" t="s">
        <v>544</v>
      </c>
      <c r="F67" s="144"/>
      <c r="G67" s="145" t="s">
        <v>374</v>
      </c>
      <c r="H67" s="150" t="s">
        <v>545</v>
      </c>
      <c r="I67" s="144" t="s">
        <v>541</v>
      </c>
      <c r="K67" s="140" t="str">
        <f t="shared" si="2"/>
        <v>LengthOutOfRange=65  ' s13:長さが1～64の範囲に収まっていない</v>
      </c>
      <c r="L67" s="140" t="str">
        <f t="shared" si="3"/>
        <v>Call ParseErrorList.AddErrorFromParam("s13", ErrorRank.Error, "長さが1～64の範囲に収まっていない")</v>
      </c>
    </row>
    <row r="68" spans="1:12" x14ac:dyDescent="0.2">
      <c r="A68" s="142"/>
      <c r="B68" s="135" t="s">
        <v>364</v>
      </c>
      <c r="C68" s="136" t="s">
        <v>517</v>
      </c>
      <c r="D68" s="137">
        <v>14</v>
      </c>
      <c r="E68" s="144" t="s">
        <v>546</v>
      </c>
      <c r="F68" s="144" t="s">
        <v>547</v>
      </c>
      <c r="G68" s="145"/>
      <c r="H68" s="150" t="s">
        <v>548</v>
      </c>
      <c r="I68" s="144"/>
      <c r="K68" s="140" t="str">
        <f t="shared" si="2"/>
        <v>LengthByteBitMismatch=66  ' s14:長さとByte, Bitの整合性がとれていない</v>
      </c>
      <c r="L68" s="140" t="str">
        <f t="shared" si="3"/>
        <v>Call ParseErrorList.AddErrorFromParam("s14", ErrorRank.Error, "長さとByte, Bitの整合性がとれていない")</v>
      </c>
    </row>
    <row r="69" spans="1:12" ht="26" x14ac:dyDescent="0.2">
      <c r="A69" s="142"/>
      <c r="B69" s="135" t="s">
        <v>393</v>
      </c>
      <c r="C69" s="136" t="s">
        <v>517</v>
      </c>
      <c r="D69" s="137">
        <v>15</v>
      </c>
      <c r="E69" s="147" t="s">
        <v>549</v>
      </c>
      <c r="F69" s="147"/>
      <c r="G69" s="147" t="s">
        <v>374</v>
      </c>
      <c r="H69" s="149" t="s">
        <v>550</v>
      </c>
      <c r="I69" s="147" t="s">
        <v>551</v>
      </c>
      <c r="K69" s="140" t="str">
        <f t="shared" si="2"/>
        <v>SignalNameEmpty=67  ' s15:シグナル名が入力されていない</v>
      </c>
      <c r="L69" s="140" t="str">
        <f t="shared" si="3"/>
        <v>Call ParseErrorList.AddErrorFromParam("s15", ErrorRank.Warning, "シグナル名が入力されていない")</v>
      </c>
    </row>
    <row r="70" spans="1:12" ht="26" x14ac:dyDescent="0.2">
      <c r="A70" s="142"/>
      <c r="B70" s="135" t="s">
        <v>393</v>
      </c>
      <c r="C70" s="136" t="s">
        <v>517</v>
      </c>
      <c r="D70" s="137">
        <v>16</v>
      </c>
      <c r="E70" s="147" t="s">
        <v>552</v>
      </c>
      <c r="F70" s="147"/>
      <c r="G70" s="147" t="s">
        <v>374</v>
      </c>
      <c r="H70" s="149" t="s">
        <v>553</v>
      </c>
      <c r="I70" s="147" t="s">
        <v>551</v>
      </c>
      <c r="K70" s="140" t="str">
        <f t="shared" si="2"/>
        <v>SignalNameInvalid=68  ' s16:シグナル名の構文エラー</v>
      </c>
      <c r="L70" s="140" t="str">
        <f t="shared" si="3"/>
        <v>Call ParseErrorList.AddErrorFromParam("s16", ErrorRank.Warning, "シグナル名の構文エラー")</v>
      </c>
    </row>
    <row r="71" spans="1:12" ht="26" x14ac:dyDescent="0.2">
      <c r="A71" s="142"/>
      <c r="B71" s="135" t="s">
        <v>393</v>
      </c>
      <c r="C71" s="136" t="s">
        <v>517</v>
      </c>
      <c r="D71" s="137">
        <v>17</v>
      </c>
      <c r="E71" s="147" t="s">
        <v>554</v>
      </c>
      <c r="F71" s="147"/>
      <c r="G71" s="147" t="s">
        <v>374</v>
      </c>
      <c r="H71" s="149" t="s">
        <v>555</v>
      </c>
      <c r="I71" s="147" t="s">
        <v>551</v>
      </c>
      <c r="K71" s="140" t="str">
        <f t="shared" si="2"/>
        <v>SignalNameTooLong=69  ' s17:シグナル名が半角32文字を超えている</v>
      </c>
      <c r="L71" s="140" t="str">
        <f t="shared" si="3"/>
        <v>Call ParseErrorList.AddErrorFromParam("s17", ErrorRank.Warning, "シグナル名が半角32文字を超えている")</v>
      </c>
    </row>
    <row r="72" spans="1:12" ht="26" x14ac:dyDescent="0.2">
      <c r="A72" s="142"/>
      <c r="B72" s="135" t="s">
        <v>393</v>
      </c>
      <c r="C72" s="136" t="s">
        <v>517</v>
      </c>
      <c r="D72" s="137">
        <v>18</v>
      </c>
      <c r="E72" s="147" t="s">
        <v>556</v>
      </c>
      <c r="F72" s="147"/>
      <c r="G72" s="147" t="s">
        <v>374</v>
      </c>
      <c r="H72" s="149" t="s">
        <v>557</v>
      </c>
      <c r="I72" s="147" t="s">
        <v>551</v>
      </c>
      <c r="K72" s="140" t="str">
        <f t="shared" si="2"/>
        <v>SignalNameFormatError=70  ' s18:シグナル名が半角英字または_（アンダーバー）で始まっていない</v>
      </c>
      <c r="L72" s="140" t="str">
        <f t="shared" si="3"/>
        <v>Call ParseErrorList.AddErrorFromParam("s18", ErrorRank.Warning, "シグナル名が半角英字または_（アンダーバー）で始まっていない")</v>
      </c>
    </row>
    <row r="73" spans="1:12" ht="26" x14ac:dyDescent="0.2">
      <c r="A73" s="142"/>
      <c r="B73" s="135" t="s">
        <v>393</v>
      </c>
      <c r="C73" s="136" t="s">
        <v>517</v>
      </c>
      <c r="D73" s="137">
        <v>19</v>
      </c>
      <c r="E73" s="147" t="s">
        <v>558</v>
      </c>
      <c r="F73" s="147"/>
      <c r="G73" s="147" t="s">
        <v>374</v>
      </c>
      <c r="H73" s="149" t="s">
        <v>559</v>
      </c>
      <c r="I73" s="147" t="s">
        <v>551</v>
      </c>
      <c r="K73" s="140" t="str">
        <f t="shared" si="2"/>
        <v>SignalNameFormatError2=71  ' s19:シグナル名に半角英数字_（アンダーバー）以外が含まれる</v>
      </c>
      <c r="L73" s="140" t="str">
        <f t="shared" si="3"/>
        <v>Call ParseErrorList.AddErrorFromParam("s19", ErrorRank.Warning, "シグナル名に半角英数字_（アンダーバー）以外が含まれる")</v>
      </c>
    </row>
    <row r="74" spans="1:12" ht="39" x14ac:dyDescent="0.2">
      <c r="A74" s="142"/>
      <c r="B74" s="135" t="s">
        <v>409</v>
      </c>
      <c r="C74" s="136" t="s">
        <v>517</v>
      </c>
      <c r="D74" s="137">
        <v>20</v>
      </c>
      <c r="E74" s="147" t="s">
        <v>560</v>
      </c>
      <c r="F74" s="147" t="s">
        <v>561</v>
      </c>
      <c r="G74" s="148"/>
      <c r="H74" s="149" t="s">
        <v>562</v>
      </c>
      <c r="I74" s="147"/>
      <c r="K74" s="140" t="str">
        <f t="shared" si="2"/>
        <v>SignalNameConflict=72  ' s20:シグナル名が重複している</v>
      </c>
      <c r="L74" s="140" t="str">
        <f t="shared" si="3"/>
        <v>Call ParseErrorList.AddErrorFromParam("s20", ErrorRank.Caution, "シグナル名が重複している")</v>
      </c>
    </row>
    <row r="75" spans="1:12" ht="26" x14ac:dyDescent="0.2">
      <c r="B75" s="135" t="s">
        <v>377</v>
      </c>
      <c r="C75" s="136" t="s">
        <v>517</v>
      </c>
      <c r="D75" s="137">
        <v>21</v>
      </c>
      <c r="E75" s="147" t="s">
        <v>563</v>
      </c>
      <c r="F75" s="147"/>
      <c r="G75" s="148" t="s">
        <v>564</v>
      </c>
      <c r="H75" s="149" t="s">
        <v>565</v>
      </c>
      <c r="I75" s="147"/>
      <c r="K75" s="140" t="str">
        <f t="shared" si="2"/>
        <v>SignalNameIgnore=73  ' s21:シグナル名が予備、reserved、TBD、-等なので無視した</v>
      </c>
      <c r="L75" s="140" t="str">
        <f t="shared" si="3"/>
        <v>Call ParseErrorList.AddErrorFromParam("s21", ErrorRank.Information, "シグナル名が予備、reserved、TBD、-等なので無視した")</v>
      </c>
    </row>
    <row r="76" spans="1:12" x14ac:dyDescent="0.2">
      <c r="A76" s="142"/>
      <c r="B76" s="135" t="s">
        <v>409</v>
      </c>
      <c r="C76" s="136" t="s">
        <v>517</v>
      </c>
      <c r="D76" s="137">
        <v>22</v>
      </c>
      <c r="E76" s="144" t="s">
        <v>566</v>
      </c>
      <c r="F76" s="144" t="s">
        <v>489</v>
      </c>
      <c r="G76" s="145" t="s">
        <v>361</v>
      </c>
      <c r="H76" s="150" t="s">
        <v>567</v>
      </c>
      <c r="I76" s="144" t="s">
        <v>361</v>
      </c>
      <c r="K76" s="140" t="str">
        <f t="shared" si="2"/>
        <v>SignalCommentEmpty=74  ' s22:シグナルの内容が入力されていない</v>
      </c>
      <c r="L76" s="140" t="str">
        <f t="shared" si="3"/>
        <v>Call ParseErrorList.AddErrorFromParam("s22", ErrorRank.Caution, "シグナルの内容が入力されていない")</v>
      </c>
    </row>
    <row r="77" spans="1:12" x14ac:dyDescent="0.2">
      <c r="A77" s="142"/>
      <c r="B77" s="135" t="s">
        <v>393</v>
      </c>
      <c r="C77" s="136" t="s">
        <v>517</v>
      </c>
      <c r="D77" s="137">
        <v>23</v>
      </c>
      <c r="E77" s="144" t="s">
        <v>568</v>
      </c>
      <c r="F77" s="144" t="s">
        <v>492</v>
      </c>
      <c r="G77" s="145" t="s">
        <v>374</v>
      </c>
      <c r="H77" s="150" t="s">
        <v>569</v>
      </c>
      <c r="I77" s="144" t="s">
        <v>570</v>
      </c>
      <c r="K77" s="140" t="str">
        <f t="shared" si="2"/>
        <v>SignalCommentTooLong=75  ' s23:シグナルの内容が半角511文字を超えている</v>
      </c>
      <c r="L77" s="140" t="str">
        <f t="shared" si="3"/>
        <v>Call ParseErrorList.AddErrorFromParam("s23", ErrorRank.Warning, "シグナルの内容が半角511文字を超えている")</v>
      </c>
    </row>
    <row r="78" spans="1:12" x14ac:dyDescent="0.2">
      <c r="A78" s="142"/>
      <c r="B78" s="135" t="s">
        <v>393</v>
      </c>
      <c r="C78" s="136" t="s">
        <v>517</v>
      </c>
      <c r="D78" s="137">
        <v>24</v>
      </c>
      <c r="E78" s="144" t="s">
        <v>571</v>
      </c>
      <c r="F78" s="144" t="s">
        <v>495</v>
      </c>
      <c r="G78" s="145" t="s">
        <v>374</v>
      </c>
      <c r="H78" s="150" t="s">
        <v>572</v>
      </c>
      <c r="I78" s="144" t="s">
        <v>463</v>
      </c>
      <c r="K78" s="140" t="str">
        <f t="shared" si="2"/>
        <v>SignalCommentHasBadChar=76  ' s24:シグナルの内容にダメ文字が含まれている</v>
      </c>
      <c r="L78" s="140" t="str">
        <f t="shared" si="3"/>
        <v>Call ParseErrorList.AddErrorFromParam("s24", ErrorRank.Warning, "シグナルの内容にダメ文字が含まれている")</v>
      </c>
    </row>
    <row r="79" spans="1:12" x14ac:dyDescent="0.2">
      <c r="A79" s="142"/>
      <c r="B79" s="135" t="s">
        <v>393</v>
      </c>
      <c r="C79" s="136" t="s">
        <v>517</v>
      </c>
      <c r="D79" s="137">
        <v>25</v>
      </c>
      <c r="E79" s="144" t="s">
        <v>573</v>
      </c>
      <c r="F79" s="144" t="s">
        <v>498</v>
      </c>
      <c r="G79" s="145" t="s">
        <v>374</v>
      </c>
      <c r="H79" s="150" t="s">
        <v>574</v>
      </c>
      <c r="I79" s="144" t="s">
        <v>463</v>
      </c>
      <c r="K79" s="140" t="str">
        <f t="shared" si="2"/>
        <v>SignalCommentHasBadChar2=77  ' s25:シグナルの内容に「"」が使用されている</v>
      </c>
      <c r="L79" s="140" t="str">
        <f t="shared" si="3"/>
        <v>Call ParseErrorList.AddErrorFromParam("s25", ErrorRank.Warning, "シグナルの内容に「""」が使用されている")</v>
      </c>
    </row>
    <row r="80" spans="1:12" x14ac:dyDescent="0.2">
      <c r="A80" s="142"/>
      <c r="B80" s="135" t="s">
        <v>393</v>
      </c>
      <c r="C80" s="136" t="s">
        <v>517</v>
      </c>
      <c r="D80" s="137">
        <v>26</v>
      </c>
      <c r="E80" s="147" t="s">
        <v>575</v>
      </c>
      <c r="F80" s="147" t="s">
        <v>576</v>
      </c>
      <c r="G80" s="147" t="s">
        <v>374</v>
      </c>
      <c r="H80" s="149" t="s">
        <v>577</v>
      </c>
      <c r="I80" s="147" t="s">
        <v>427</v>
      </c>
      <c r="K80" s="140" t="str">
        <f t="shared" si="2"/>
        <v>ByteOrderEmpty=78  ' s26:バイト順が入力されていない</v>
      </c>
      <c r="L80" s="140" t="str">
        <f t="shared" si="3"/>
        <v>Call ParseErrorList.AddErrorFromParam("s26", ErrorRank.Warning, "バイト順が入力されていない")</v>
      </c>
    </row>
    <row r="81" spans="1:12" ht="26" x14ac:dyDescent="0.2">
      <c r="A81" s="142"/>
      <c r="B81" s="135" t="s">
        <v>364</v>
      </c>
      <c r="C81" s="136" t="s">
        <v>517</v>
      </c>
      <c r="D81" s="137">
        <v>27</v>
      </c>
      <c r="E81" s="147" t="s">
        <v>578</v>
      </c>
      <c r="F81" s="151" t="s">
        <v>579</v>
      </c>
      <c r="G81" s="147" t="s">
        <v>374</v>
      </c>
      <c r="H81" s="149" t="s">
        <v>580</v>
      </c>
      <c r="I81" s="147" t="s">
        <v>427</v>
      </c>
      <c r="K81" s="140" t="str">
        <f t="shared" si="2"/>
        <v>ByteOrderInvalid=79  ' s27:バイト順に解析できない文字列が入力されている</v>
      </c>
      <c r="L81" s="140" t="str">
        <f t="shared" si="3"/>
        <v>Call ParseErrorList.AddErrorFromParam("s27", ErrorRank.Error, "バイト順に解析できない文字列が入力されている")</v>
      </c>
    </row>
    <row r="82" spans="1:12" x14ac:dyDescent="0.2">
      <c r="A82" s="142"/>
      <c r="B82" s="135" t="s">
        <v>409</v>
      </c>
      <c r="C82" s="136" t="s">
        <v>517</v>
      </c>
      <c r="D82" s="137">
        <v>28</v>
      </c>
      <c r="E82" s="144" t="s">
        <v>581</v>
      </c>
      <c r="F82" s="144" t="s">
        <v>489</v>
      </c>
      <c r="G82" s="145" t="s">
        <v>374</v>
      </c>
      <c r="H82" s="150" t="s">
        <v>582</v>
      </c>
      <c r="I82" s="152" t="s">
        <v>583</v>
      </c>
      <c r="K82" s="140" t="str">
        <f t="shared" si="2"/>
        <v>SignEmpty=80  ' s28:符号が入力されていない</v>
      </c>
      <c r="L82" s="140" t="str">
        <f t="shared" si="3"/>
        <v>Call ParseErrorList.AddErrorFromParam("s28", ErrorRank.Caution, "符号が入力されていない")</v>
      </c>
    </row>
    <row r="83" spans="1:12" x14ac:dyDescent="0.2">
      <c r="A83" s="142"/>
      <c r="B83" s="135" t="s">
        <v>364</v>
      </c>
      <c r="C83" s="136" t="s">
        <v>517</v>
      </c>
      <c r="D83" s="137">
        <v>29</v>
      </c>
      <c r="E83" s="144" t="s">
        <v>584</v>
      </c>
      <c r="F83" s="152" t="s">
        <v>585</v>
      </c>
      <c r="G83" s="145" t="s">
        <v>374</v>
      </c>
      <c r="H83" s="150" t="s">
        <v>586</v>
      </c>
      <c r="I83" s="152" t="s">
        <v>583</v>
      </c>
      <c r="K83" s="140" t="str">
        <f t="shared" si="2"/>
        <v>SignInvalid=81  ' s29:符号に解析できない文字列が入力されている</v>
      </c>
      <c r="L83" s="140" t="str">
        <f t="shared" si="3"/>
        <v>Call ParseErrorList.AddErrorFromParam("s29", ErrorRank.Error, "符号に解析できない文字列が入力されている")</v>
      </c>
    </row>
    <row r="84" spans="1:12" x14ac:dyDescent="0.2">
      <c r="A84" s="142"/>
      <c r="B84" s="135" t="s">
        <v>393</v>
      </c>
      <c r="C84" s="136" t="s">
        <v>517</v>
      </c>
      <c r="D84" s="137">
        <v>30</v>
      </c>
      <c r="E84" s="147" t="s">
        <v>587</v>
      </c>
      <c r="F84" s="147"/>
      <c r="G84" s="147" t="s">
        <v>374</v>
      </c>
      <c r="H84" s="149" t="s">
        <v>588</v>
      </c>
      <c r="I84" s="147" t="s">
        <v>439</v>
      </c>
      <c r="K84" s="140" t="str">
        <f t="shared" si="2"/>
        <v>InitEmpty=82  ' s30:初期値が入力されていない</v>
      </c>
      <c r="L84" s="140" t="str">
        <f t="shared" si="3"/>
        <v>Call ParseErrorList.AddErrorFromParam("s30", ErrorRank.Warning, "初期値が入力されていない")</v>
      </c>
    </row>
    <row r="85" spans="1:12" x14ac:dyDescent="0.2">
      <c r="A85" s="142"/>
      <c r="B85" s="135" t="s">
        <v>393</v>
      </c>
      <c r="C85" s="136" t="s">
        <v>517</v>
      </c>
      <c r="D85" s="137">
        <v>31</v>
      </c>
      <c r="E85" s="147" t="s">
        <v>589</v>
      </c>
      <c r="F85" s="147"/>
      <c r="G85" s="147" t="s">
        <v>374</v>
      </c>
      <c r="H85" s="149" t="s">
        <v>590</v>
      </c>
      <c r="I85" s="147" t="s">
        <v>439</v>
      </c>
      <c r="K85" s="140" t="str">
        <f t="shared" si="2"/>
        <v>InitInvalid=83  ' s31:初期値の構文エラー</v>
      </c>
      <c r="L85" s="140" t="str">
        <f t="shared" si="3"/>
        <v>Call ParseErrorList.AddErrorFromParam("s31", ErrorRank.Warning, "初期値の構文エラー")</v>
      </c>
    </row>
    <row r="86" spans="1:12" x14ac:dyDescent="0.2">
      <c r="A86" s="142"/>
      <c r="B86" s="135" t="s">
        <v>393</v>
      </c>
      <c r="C86" s="136" t="s">
        <v>517</v>
      </c>
      <c r="D86" s="137">
        <v>32</v>
      </c>
      <c r="E86" s="144" t="s">
        <v>591</v>
      </c>
      <c r="F86" s="144"/>
      <c r="G86" s="145" t="s">
        <v>374</v>
      </c>
      <c r="H86" s="150" t="s">
        <v>592</v>
      </c>
      <c r="I86" s="144" t="s">
        <v>541</v>
      </c>
      <c r="K86" s="140" t="str">
        <f t="shared" si="2"/>
        <v>LSBEmpty=84  ' s32:LSBが入力されていない</v>
      </c>
      <c r="L86" s="140" t="str">
        <f t="shared" si="3"/>
        <v>Call ParseErrorList.AddErrorFromParam("s32", ErrorRank.Warning, "LSBが入力されていない")</v>
      </c>
    </row>
    <row r="87" spans="1:12" x14ac:dyDescent="0.2">
      <c r="A87" s="142"/>
      <c r="B87" s="135" t="s">
        <v>393</v>
      </c>
      <c r="C87" s="136" t="s">
        <v>517</v>
      </c>
      <c r="D87" s="137">
        <v>33</v>
      </c>
      <c r="E87" s="144" t="s">
        <v>593</v>
      </c>
      <c r="F87" s="144"/>
      <c r="G87" s="145" t="s">
        <v>374</v>
      </c>
      <c r="H87" s="150" t="s">
        <v>594</v>
      </c>
      <c r="I87" s="144" t="s">
        <v>541</v>
      </c>
      <c r="K87" s="140" t="str">
        <f t="shared" si="2"/>
        <v>LSBInvalid=85  ' s33:LSBの構文エラー</v>
      </c>
      <c r="L87" s="140" t="str">
        <f t="shared" si="3"/>
        <v>Call ParseErrorList.AddErrorFromParam("s33", ErrorRank.Warning, "LSBの構文エラー")</v>
      </c>
    </row>
    <row r="88" spans="1:12" ht="26" x14ac:dyDescent="0.2">
      <c r="A88" s="142"/>
      <c r="B88" s="135" t="s">
        <v>377</v>
      </c>
      <c r="C88" s="136" t="s">
        <v>517</v>
      </c>
      <c r="D88" s="137">
        <v>34</v>
      </c>
      <c r="E88" s="144" t="s">
        <v>595</v>
      </c>
      <c r="F88" s="144" t="s">
        <v>596</v>
      </c>
      <c r="G88" s="145" t="s">
        <v>374</v>
      </c>
      <c r="H88" s="150" t="s">
        <v>597</v>
      </c>
      <c r="I88" s="144" t="s">
        <v>598</v>
      </c>
      <c r="K88" s="140" t="str">
        <f t="shared" si="2"/>
        <v>LSBOutOfRange=86  ' s34:LSBに負の値が入っている</v>
      </c>
      <c r="L88" s="140" t="str">
        <f t="shared" si="3"/>
        <v>Call ParseErrorList.AddErrorFromParam("s34", ErrorRank.Information, "LSBに負の値が入っている")</v>
      </c>
    </row>
    <row r="89" spans="1:12" x14ac:dyDescent="0.2">
      <c r="A89" s="142"/>
      <c r="B89" s="135" t="s">
        <v>393</v>
      </c>
      <c r="C89" s="136" t="s">
        <v>517</v>
      </c>
      <c r="D89" s="137">
        <v>35</v>
      </c>
      <c r="E89" s="144" t="s">
        <v>599</v>
      </c>
      <c r="F89" s="144" t="s">
        <v>600</v>
      </c>
      <c r="G89" s="145" t="s">
        <v>374</v>
      </c>
      <c r="H89" s="150" t="s">
        <v>601</v>
      </c>
      <c r="I89" s="144" t="s">
        <v>541</v>
      </c>
      <c r="K89" s="140" t="str">
        <f t="shared" si="2"/>
        <v>LSBZero=87  ' s35:LSBに0が入力されている</v>
      </c>
      <c r="L89" s="140" t="str">
        <f t="shared" si="3"/>
        <v>Call ParseErrorList.AddErrorFromParam("s35", ErrorRank.Warning, "LSBに0が入力されている")</v>
      </c>
    </row>
    <row r="90" spans="1:12" x14ac:dyDescent="0.2">
      <c r="A90" s="142"/>
      <c r="B90" s="135" t="s">
        <v>393</v>
      </c>
      <c r="C90" s="136" t="s">
        <v>517</v>
      </c>
      <c r="D90" s="137">
        <v>36</v>
      </c>
      <c r="E90" s="147" t="s">
        <v>602</v>
      </c>
      <c r="F90" s="147"/>
      <c r="G90" s="147" t="s">
        <v>374</v>
      </c>
      <c r="H90" s="149" t="s">
        <v>603</v>
      </c>
      <c r="I90" s="147" t="s">
        <v>439</v>
      </c>
      <c r="K90" s="140" t="str">
        <f t="shared" si="2"/>
        <v>OffsetEmpty=88  ' s36:オフセットが入力されていない</v>
      </c>
      <c r="L90" s="140" t="str">
        <f t="shared" si="3"/>
        <v>Call ParseErrorList.AddErrorFromParam("s36", ErrorRank.Warning, "オフセットが入力されていない")</v>
      </c>
    </row>
    <row r="91" spans="1:12" x14ac:dyDescent="0.2">
      <c r="A91" s="142"/>
      <c r="B91" s="135" t="s">
        <v>393</v>
      </c>
      <c r="C91" s="136" t="s">
        <v>517</v>
      </c>
      <c r="D91" s="137">
        <v>37</v>
      </c>
      <c r="E91" s="147" t="s">
        <v>604</v>
      </c>
      <c r="F91" s="147"/>
      <c r="G91" s="147" t="s">
        <v>374</v>
      </c>
      <c r="H91" s="149" t="s">
        <v>605</v>
      </c>
      <c r="I91" s="147" t="s">
        <v>439</v>
      </c>
      <c r="K91" s="140" t="str">
        <f t="shared" si="2"/>
        <v>OffsetInvalid=89  ' s37:オフセットの構文エラー</v>
      </c>
      <c r="L91" s="140" t="str">
        <f t="shared" si="3"/>
        <v>Call ParseErrorList.AddErrorFromParam("s37", ErrorRank.Warning, "オフセットの構文エラー")</v>
      </c>
    </row>
    <row r="92" spans="1:12" x14ac:dyDescent="0.2">
      <c r="A92" s="142"/>
      <c r="B92" s="135" t="s">
        <v>393</v>
      </c>
      <c r="C92" s="136" t="s">
        <v>517</v>
      </c>
      <c r="D92" s="137">
        <v>38</v>
      </c>
      <c r="E92" s="144" t="s">
        <v>606</v>
      </c>
      <c r="F92" s="144"/>
      <c r="G92" s="145" t="s">
        <v>374</v>
      </c>
      <c r="H92" s="150" t="s">
        <v>607</v>
      </c>
      <c r="I92" s="144" t="s">
        <v>608</v>
      </c>
      <c r="K92" s="140" t="str">
        <f t="shared" si="2"/>
        <v>MinEmpty=90  ' s38:最小値が入力されていない</v>
      </c>
      <c r="L92" s="140" t="str">
        <f t="shared" si="3"/>
        <v>Call ParseErrorList.AddErrorFromParam("s38", ErrorRank.Warning, "最小値が入力されていない")</v>
      </c>
    </row>
    <row r="93" spans="1:12" x14ac:dyDescent="0.2">
      <c r="A93" s="142"/>
      <c r="B93" s="135" t="s">
        <v>393</v>
      </c>
      <c r="C93" s="136" t="s">
        <v>517</v>
      </c>
      <c r="D93" s="137">
        <v>39</v>
      </c>
      <c r="E93" s="144" t="s">
        <v>609</v>
      </c>
      <c r="F93" s="144"/>
      <c r="G93" s="145" t="s">
        <v>374</v>
      </c>
      <c r="H93" s="150" t="s">
        <v>610</v>
      </c>
      <c r="I93" s="144" t="s">
        <v>608</v>
      </c>
      <c r="K93" s="140" t="str">
        <f t="shared" si="2"/>
        <v>MinInvalid=91  ' s39:最小値の構文エラー</v>
      </c>
      <c r="L93" s="140" t="str">
        <f t="shared" si="3"/>
        <v>Call ParseErrorList.AddErrorFromParam("s39", ErrorRank.Warning, "最小値の構文エラー")</v>
      </c>
    </row>
    <row r="94" spans="1:12" ht="26" x14ac:dyDescent="0.2">
      <c r="A94" s="142"/>
      <c r="B94" s="135" t="s">
        <v>393</v>
      </c>
      <c r="C94" s="136" t="s">
        <v>517</v>
      </c>
      <c r="D94" s="137">
        <v>40</v>
      </c>
      <c r="E94" s="144" t="s">
        <v>611</v>
      </c>
      <c r="F94" s="144" t="s">
        <v>612</v>
      </c>
      <c r="G94" s="145"/>
      <c r="H94" s="150" t="s">
        <v>613</v>
      </c>
      <c r="I94" s="144"/>
      <c r="K94" s="140" t="str">
        <f t="shared" si="2"/>
        <v>MinMayUnderFlow=92  ' s40:最小値がExcelで表現可能なビット幅を超えているため、丸められている可能性がある</v>
      </c>
      <c r="L94" s="140" t="str">
        <f t="shared" si="3"/>
        <v>Call ParseErrorList.AddErrorFromParam("s40", ErrorRank.Warning, "最小値がExcelで表現可能なビット幅を超えているため、丸められている可能性がある")</v>
      </c>
    </row>
    <row r="95" spans="1:12" x14ac:dyDescent="0.2">
      <c r="A95" s="142"/>
      <c r="B95" s="135" t="s">
        <v>393</v>
      </c>
      <c r="C95" s="136" t="s">
        <v>517</v>
      </c>
      <c r="D95" s="137">
        <v>41</v>
      </c>
      <c r="E95" s="147" t="s">
        <v>614</v>
      </c>
      <c r="F95" s="147"/>
      <c r="G95" s="147" t="s">
        <v>374</v>
      </c>
      <c r="H95" s="149" t="s">
        <v>615</v>
      </c>
      <c r="I95" s="147" t="s">
        <v>439</v>
      </c>
      <c r="K95" s="140" t="str">
        <f t="shared" si="2"/>
        <v>MaxEmpty=93  ' s41:最大値が入力されていない</v>
      </c>
      <c r="L95" s="140" t="str">
        <f t="shared" si="3"/>
        <v>Call ParseErrorList.AddErrorFromParam("s41", ErrorRank.Warning, "最大値が入力されていない")</v>
      </c>
    </row>
    <row r="96" spans="1:12" x14ac:dyDescent="0.2">
      <c r="A96" s="142"/>
      <c r="B96" s="135" t="s">
        <v>393</v>
      </c>
      <c r="C96" s="136" t="s">
        <v>517</v>
      </c>
      <c r="D96" s="137">
        <v>42</v>
      </c>
      <c r="E96" s="147" t="s">
        <v>616</v>
      </c>
      <c r="F96" s="147"/>
      <c r="G96" s="147" t="s">
        <v>374</v>
      </c>
      <c r="H96" s="149" t="s">
        <v>617</v>
      </c>
      <c r="I96" s="147" t="s">
        <v>439</v>
      </c>
      <c r="K96" s="140" t="str">
        <f t="shared" si="2"/>
        <v>MaxInvalid=94  ' s42:最大値の構文エラー</v>
      </c>
      <c r="L96" s="140" t="str">
        <f t="shared" si="3"/>
        <v>Call ParseErrorList.AddErrorFromParam("s42", ErrorRank.Warning, "最大値の構文エラー")</v>
      </c>
    </row>
    <row r="97" spans="1:12" ht="26" x14ac:dyDescent="0.2">
      <c r="A97" s="142"/>
      <c r="B97" s="135" t="s">
        <v>393</v>
      </c>
      <c r="C97" s="136" t="s">
        <v>517</v>
      </c>
      <c r="D97" s="137">
        <v>43</v>
      </c>
      <c r="E97" s="147" t="s">
        <v>618</v>
      </c>
      <c r="F97" s="147" t="s">
        <v>612</v>
      </c>
      <c r="G97" s="148"/>
      <c r="H97" s="149" t="s">
        <v>619</v>
      </c>
      <c r="I97" s="147"/>
      <c r="K97" s="140" t="str">
        <f t="shared" si="2"/>
        <v>MaxMayUnderFlow=95  ' s43:最大値がExcelで表現可能なビット幅を超えているため、丸められている可能性がある</v>
      </c>
      <c r="L97" s="140" t="str">
        <f t="shared" si="3"/>
        <v>Call ParseErrorList.AddErrorFromParam("s43", ErrorRank.Warning, "最大値がExcelで表現可能なビット幅を超えているため、丸められている可能性がある")</v>
      </c>
    </row>
    <row r="98" spans="1:12" x14ac:dyDescent="0.2">
      <c r="A98" s="142"/>
      <c r="B98" s="135" t="s">
        <v>409</v>
      </c>
      <c r="C98" s="136" t="s">
        <v>517</v>
      </c>
      <c r="D98" s="137">
        <v>44</v>
      </c>
      <c r="E98" s="144" t="s">
        <v>620</v>
      </c>
      <c r="F98" s="144" t="s">
        <v>489</v>
      </c>
      <c r="G98" s="145" t="s">
        <v>374</v>
      </c>
      <c r="H98" s="150" t="s">
        <v>621</v>
      </c>
      <c r="I98" s="144" t="s">
        <v>622</v>
      </c>
      <c r="K98" s="140" t="str">
        <f t="shared" si="2"/>
        <v>UnitEmpty=96  ' s44:単位が入力されていない</v>
      </c>
      <c r="L98" s="140" t="str">
        <f t="shared" si="3"/>
        <v>Call ParseErrorList.AddErrorFromParam("s44", ErrorRank.Caution, "単位が入力されていない")</v>
      </c>
    </row>
    <row r="99" spans="1:12" ht="26" x14ac:dyDescent="0.2">
      <c r="A99" s="142"/>
      <c r="B99" s="135" t="s">
        <v>393</v>
      </c>
      <c r="C99" s="136" t="s">
        <v>517</v>
      </c>
      <c r="D99" s="137">
        <v>45</v>
      </c>
      <c r="E99" s="144" t="s">
        <v>623</v>
      </c>
      <c r="F99" s="144" t="s">
        <v>624</v>
      </c>
      <c r="G99" s="145" t="s">
        <v>361</v>
      </c>
      <c r="H99" s="150" t="s">
        <v>625</v>
      </c>
      <c r="I99" s="144" t="s">
        <v>361</v>
      </c>
      <c r="K99" s="140" t="str">
        <f t="shared" si="2"/>
        <v>UnitInvalid=97  ' s45:単位の構文エラー</v>
      </c>
      <c r="L99" s="140" t="str">
        <f t="shared" si="3"/>
        <v>Call ParseErrorList.AddErrorFromParam("s45", ErrorRank.Warning, "単位の構文エラー")</v>
      </c>
    </row>
    <row r="100" spans="1:12" x14ac:dyDescent="0.2">
      <c r="A100" s="142"/>
      <c r="B100" s="135" t="s">
        <v>393</v>
      </c>
      <c r="C100" s="136" t="s">
        <v>517</v>
      </c>
      <c r="D100" s="137">
        <v>46</v>
      </c>
      <c r="E100" s="144" t="s">
        <v>626</v>
      </c>
      <c r="F100" s="144" t="s">
        <v>492</v>
      </c>
      <c r="G100" s="145" t="s">
        <v>374</v>
      </c>
      <c r="H100" s="150" t="s">
        <v>627</v>
      </c>
      <c r="I100" s="144" t="s">
        <v>622</v>
      </c>
      <c r="K100" s="140" t="str">
        <f t="shared" si="2"/>
        <v>UnitTooLong=98  ' s46:単位が半角255文字を超えている</v>
      </c>
      <c r="L100" s="140" t="str">
        <f t="shared" si="3"/>
        <v>Call ParseErrorList.AddErrorFromParam("s46", ErrorRank.Warning, "単位が半角255文字を超えている")</v>
      </c>
    </row>
    <row r="101" spans="1:12" x14ac:dyDescent="0.2">
      <c r="A101" s="142"/>
      <c r="B101" s="135" t="s">
        <v>393</v>
      </c>
      <c r="C101" s="136" t="s">
        <v>517</v>
      </c>
      <c r="D101" s="137">
        <v>47</v>
      </c>
      <c r="E101" s="144" t="s">
        <v>628</v>
      </c>
      <c r="F101" s="144" t="s">
        <v>495</v>
      </c>
      <c r="G101" s="145" t="s">
        <v>374</v>
      </c>
      <c r="H101" s="150" t="s">
        <v>629</v>
      </c>
      <c r="I101" s="144" t="s">
        <v>622</v>
      </c>
      <c r="K101" s="140" t="str">
        <f t="shared" si="2"/>
        <v>UnitHasBadChar=99  ' s47:単位にダメ文字が含まれている</v>
      </c>
      <c r="L101" s="140" t="str">
        <f t="shared" si="3"/>
        <v>Call ParseErrorList.AddErrorFromParam("s47", ErrorRank.Warning, "単位にダメ文字が含まれている")</v>
      </c>
    </row>
    <row r="102" spans="1:12" x14ac:dyDescent="0.2">
      <c r="A102" s="142"/>
      <c r="B102" s="135" t="s">
        <v>393</v>
      </c>
      <c r="C102" s="136" t="s">
        <v>517</v>
      </c>
      <c r="D102" s="137">
        <v>48</v>
      </c>
      <c r="E102" s="144" t="s">
        <v>630</v>
      </c>
      <c r="F102" s="144" t="s">
        <v>498</v>
      </c>
      <c r="G102" s="145" t="s">
        <v>374</v>
      </c>
      <c r="H102" s="150" t="s">
        <v>631</v>
      </c>
      <c r="I102" s="144" t="s">
        <v>622</v>
      </c>
      <c r="K102" s="140" t="str">
        <f t="shared" si="2"/>
        <v>UnitHasBadChar2=100  ' s48:単位に「"」が使用されている</v>
      </c>
      <c r="L102" s="140" t="str">
        <f t="shared" si="3"/>
        <v>Call ParseErrorList.AddErrorFromParam("s48", ErrorRank.Warning, "単位に「""」が使用されている")</v>
      </c>
    </row>
    <row r="103" spans="1:12" x14ac:dyDescent="0.2">
      <c r="A103" s="142"/>
      <c r="B103" s="135" t="s">
        <v>377</v>
      </c>
      <c r="C103" s="136" t="s">
        <v>517</v>
      </c>
      <c r="D103" s="137">
        <v>49</v>
      </c>
      <c r="E103" s="147" t="s">
        <v>632</v>
      </c>
      <c r="F103" s="147" t="s">
        <v>633</v>
      </c>
      <c r="G103" s="148" t="s">
        <v>407</v>
      </c>
      <c r="H103" s="149" t="s">
        <v>634</v>
      </c>
      <c r="I103" s="147" t="s">
        <v>635</v>
      </c>
      <c r="K103" s="140" t="str">
        <f t="shared" si="2"/>
        <v>MuxEmpty=101  ' s49:マルチプレクサが入力されていない</v>
      </c>
      <c r="L103" s="140" t="str">
        <f t="shared" si="3"/>
        <v>Call ParseErrorList.AddErrorFromParam("s49", ErrorRank.Information, "マルチプレクサが入力されていない")</v>
      </c>
    </row>
    <row r="104" spans="1:12" x14ac:dyDescent="0.2">
      <c r="A104" s="142"/>
      <c r="B104" s="135" t="s">
        <v>393</v>
      </c>
      <c r="C104" s="136" t="s">
        <v>517</v>
      </c>
      <c r="D104" s="137">
        <v>50</v>
      </c>
      <c r="E104" s="147" t="s">
        <v>636</v>
      </c>
      <c r="F104" s="147" t="s">
        <v>637</v>
      </c>
      <c r="G104" s="148" t="s">
        <v>407</v>
      </c>
      <c r="H104" s="149" t="s">
        <v>638</v>
      </c>
      <c r="I104" s="147" t="s">
        <v>635</v>
      </c>
      <c r="K104" s="140" t="str">
        <f t="shared" si="2"/>
        <v>MuxInvalid=102  ' s50:マルチプレクサの構文エラー</v>
      </c>
      <c r="L104" s="140" t="str">
        <f t="shared" si="3"/>
        <v>Call ParseErrorList.AddErrorFromParam("s50", ErrorRank.Warning, "マルチプレクサの構文エラー")</v>
      </c>
    </row>
    <row r="105" spans="1:12" x14ac:dyDescent="0.2">
      <c r="A105" s="142"/>
      <c r="B105" s="135" t="s">
        <v>364</v>
      </c>
      <c r="C105" s="136" t="s">
        <v>517</v>
      </c>
      <c r="D105" s="137">
        <v>51</v>
      </c>
      <c r="E105" s="147" t="s">
        <v>639</v>
      </c>
      <c r="F105" s="147" t="s">
        <v>640</v>
      </c>
      <c r="G105" s="148"/>
      <c r="H105" s="149" t="s">
        <v>641</v>
      </c>
      <c r="I105" s="147"/>
      <c r="K105" s="140" t="str">
        <f t="shared" si="2"/>
        <v>MuxDuplicate=103  ' s51:マルチプレクサの選択信号が複数ある</v>
      </c>
      <c r="L105" s="140" t="str">
        <f t="shared" si="3"/>
        <v>Call ParseErrorList.AddErrorFromParam("s51", ErrorRank.Error, "マルチプレクサの選択信号が複数ある")</v>
      </c>
    </row>
    <row r="106" spans="1:12" ht="26" x14ac:dyDescent="0.2">
      <c r="A106" s="142"/>
      <c r="B106" s="135" t="s">
        <v>393</v>
      </c>
      <c r="C106" s="136" t="s">
        <v>517</v>
      </c>
      <c r="D106" s="137">
        <v>52</v>
      </c>
      <c r="E106" s="147" t="s">
        <v>642</v>
      </c>
      <c r="F106" s="147" t="s">
        <v>643</v>
      </c>
      <c r="G106" s="148"/>
      <c r="H106" s="149" t="s">
        <v>644</v>
      </c>
      <c r="I106" s="147" t="s">
        <v>645</v>
      </c>
      <c r="K106" s="140" t="str">
        <f t="shared" si="2"/>
        <v>MulOutOfLange=104  ' s52:マルチプレクサの多重値が選択信号の範囲を超えている</v>
      </c>
      <c r="L106" s="140" t="str">
        <f t="shared" si="3"/>
        <v>Call ParseErrorList.AddErrorFromParam("s52", ErrorRank.Warning, "マルチプレクサの多重値が選択信号の範囲を超えている")</v>
      </c>
    </row>
    <row r="107" spans="1:12" x14ac:dyDescent="0.2">
      <c r="A107" s="142"/>
      <c r="B107" s="135" t="s">
        <v>377</v>
      </c>
      <c r="C107" s="136" t="s">
        <v>517</v>
      </c>
      <c r="D107" s="137">
        <v>53</v>
      </c>
      <c r="E107" s="153" t="s">
        <v>646</v>
      </c>
      <c r="F107" s="153" t="s">
        <v>647</v>
      </c>
      <c r="G107" s="154" t="s">
        <v>361</v>
      </c>
      <c r="H107" s="155" t="s">
        <v>648</v>
      </c>
      <c r="I107" s="153"/>
      <c r="K107" s="140" t="str">
        <f t="shared" si="2"/>
        <v>VTableEmpty=105  ' s53:値テーブルが入力されていない</v>
      </c>
      <c r="L107" s="140" t="str">
        <f t="shared" si="3"/>
        <v>Call ParseErrorList.AddErrorFromParam("s53", ErrorRank.Information, "値テーブルが入力されていない")</v>
      </c>
    </row>
    <row r="108" spans="1:12" x14ac:dyDescent="0.2">
      <c r="A108" s="142"/>
      <c r="B108" s="135" t="s">
        <v>393</v>
      </c>
      <c r="C108" s="136" t="s">
        <v>517</v>
      </c>
      <c r="D108" s="137">
        <v>54</v>
      </c>
      <c r="E108" s="144" t="s">
        <v>649</v>
      </c>
      <c r="F108" s="144"/>
      <c r="G108" s="145" t="s">
        <v>374</v>
      </c>
      <c r="H108" s="150" t="s">
        <v>650</v>
      </c>
      <c r="I108" s="144" t="s">
        <v>651</v>
      </c>
      <c r="K108" s="140" t="str">
        <f t="shared" si="2"/>
        <v>VTableInvalid=106  ' s54:値テーブルの構文エラー</v>
      </c>
      <c r="L108" s="140" t="str">
        <f t="shared" si="3"/>
        <v>Call ParseErrorList.AddErrorFromParam("s54", ErrorRank.Warning, "値テーブルの構文エラー")</v>
      </c>
    </row>
    <row r="109" spans="1:12" ht="26" x14ac:dyDescent="0.2">
      <c r="A109" s="142"/>
      <c r="B109" s="135" t="s">
        <v>393</v>
      </c>
      <c r="C109" s="136" t="s">
        <v>517</v>
      </c>
      <c r="D109" s="137">
        <v>55</v>
      </c>
      <c r="E109" s="138" t="s">
        <v>652</v>
      </c>
      <c r="F109" s="138" t="s">
        <v>653</v>
      </c>
      <c r="G109" s="139"/>
      <c r="H109" s="140" t="s">
        <v>654</v>
      </c>
      <c r="I109" s="138"/>
      <c r="K109" s="140" t="str">
        <f t="shared" si="2"/>
        <v>SignMinInitMismatch=107  ' s55:符号がunsignedであるにもかかわらず、最小値または初期値が負の値である</v>
      </c>
      <c r="L109" s="140" t="str">
        <f t="shared" si="3"/>
        <v>Call ParseErrorList.AddErrorFromParam("s55", ErrorRank.Warning, "符号がunsignedであるにもかかわらず、最小値または初期値が負の値である")</v>
      </c>
    </row>
    <row r="110" spans="1:12" ht="26" x14ac:dyDescent="0.2">
      <c r="A110" s="142"/>
      <c r="B110" s="135" t="s">
        <v>393</v>
      </c>
      <c r="C110" s="136" t="s">
        <v>517</v>
      </c>
      <c r="D110" s="137">
        <v>56</v>
      </c>
      <c r="E110" s="138" t="s">
        <v>655</v>
      </c>
      <c r="F110" s="138" t="s">
        <v>656</v>
      </c>
      <c r="G110" s="139"/>
      <c r="H110" s="140" t="s">
        <v>657</v>
      </c>
      <c r="I110" s="138"/>
      <c r="K110" s="140" t="str">
        <f t="shared" si="2"/>
        <v>InitMinMaxMismatch=108  ' s56:初期値が最小値より小さい、または最大値より大きい</v>
      </c>
      <c r="L110" s="140" t="str">
        <f t="shared" si="3"/>
        <v>Call ParseErrorList.AddErrorFromParam("s56", ErrorRank.Warning, "初期値が最小値より小さい、または最大値より大きい")</v>
      </c>
    </row>
    <row r="111" spans="1:12" ht="39" x14ac:dyDescent="0.2">
      <c r="A111" s="142"/>
      <c r="B111" s="135" t="s">
        <v>393</v>
      </c>
      <c r="C111" s="136" t="s">
        <v>517</v>
      </c>
      <c r="D111" s="137">
        <v>57</v>
      </c>
      <c r="E111" s="138" t="s">
        <v>658</v>
      </c>
      <c r="F111" s="138" t="s">
        <v>659</v>
      </c>
      <c r="G111" s="139"/>
      <c r="H111" s="140" t="s">
        <v>660</v>
      </c>
      <c r="I111" s="138"/>
      <c r="K111" s="140" t="str">
        <f t="shared" si="2"/>
        <v>MinLengthMismatch=109  ' s57:最小値が指定されたbit数で表現できる幅を超えている</v>
      </c>
      <c r="L111" s="140" t="str">
        <f t="shared" si="3"/>
        <v>Call ParseErrorList.AddErrorFromParam("s57", ErrorRank.Warning, "最小値が指定されたbit数で表現できる幅を超えている")</v>
      </c>
    </row>
    <row r="112" spans="1:12" ht="39" x14ac:dyDescent="0.2">
      <c r="A112" s="142"/>
      <c r="B112" s="135" t="s">
        <v>393</v>
      </c>
      <c r="C112" s="136" t="s">
        <v>517</v>
      </c>
      <c r="D112" s="137">
        <v>58</v>
      </c>
      <c r="E112" s="138" t="s">
        <v>661</v>
      </c>
      <c r="F112" s="138" t="s">
        <v>659</v>
      </c>
      <c r="G112" s="139"/>
      <c r="H112" s="140" t="s">
        <v>662</v>
      </c>
      <c r="I112" s="138"/>
      <c r="K112" s="140" t="str">
        <f t="shared" si="2"/>
        <v>MaxLengthMismatch=110  ' s58:最大値が指定されたbit数で表現できる幅を超えている</v>
      </c>
      <c r="L112" s="140" t="str">
        <f t="shared" si="3"/>
        <v>Call ParseErrorList.AddErrorFromParam("s58", ErrorRank.Warning, "最大値が指定されたbit数で表現できる幅を超えている")</v>
      </c>
    </row>
    <row r="113" spans="1:12" x14ac:dyDescent="0.2">
      <c r="A113" s="207" t="s">
        <v>663</v>
      </c>
      <c r="B113" s="135" t="s">
        <v>409</v>
      </c>
      <c r="C113" s="136" t="s">
        <v>664</v>
      </c>
      <c r="D113" s="137">
        <v>1</v>
      </c>
      <c r="E113" s="138" t="s">
        <v>665</v>
      </c>
      <c r="F113" s="138" t="s">
        <v>666</v>
      </c>
      <c r="G113" s="139"/>
      <c r="H113" s="140" t="s">
        <v>667</v>
      </c>
      <c r="I113" s="138"/>
      <c r="K113" s="140" t="str">
        <f t="shared" si="2"/>
        <v>VTableShortage=111  ' t1:値テーブルに定義されていない値がある</v>
      </c>
      <c r="L113" s="140" t="str">
        <f t="shared" si="3"/>
        <v>Call ParseErrorList.AddErrorFromParam("t1", ErrorRank.Caution, "値テーブルに定義されていない値がある")</v>
      </c>
    </row>
    <row r="114" spans="1:12" ht="39" x14ac:dyDescent="0.2">
      <c r="A114" s="208"/>
      <c r="B114" s="135" t="s">
        <v>364</v>
      </c>
      <c r="C114" s="136" t="s">
        <v>664</v>
      </c>
      <c r="D114" s="137">
        <v>2</v>
      </c>
      <c r="E114" s="138" t="s">
        <v>668</v>
      </c>
      <c r="F114" s="138"/>
      <c r="G114" s="139"/>
      <c r="H114" s="140" t="s">
        <v>669</v>
      </c>
      <c r="I114" s="138"/>
      <c r="K114" s="140" t="str">
        <f t="shared" si="2"/>
        <v>VTableOutOfRange=112  ' t2:値テーブルに、最小値より小さい値、または最大値より大きい値で定義された文字列がある</v>
      </c>
      <c r="L114" s="140" t="str">
        <f t="shared" si="3"/>
        <v>Call ParseErrorList.AddErrorFromParam("t2", ErrorRank.Error, "値テーブルに、最小値より小さい値、または最大値より大きい値で定義された文字列がある")</v>
      </c>
    </row>
    <row r="115" spans="1:12" x14ac:dyDescent="0.2">
      <c r="A115" s="208"/>
      <c r="B115" s="135" t="s">
        <v>393</v>
      </c>
      <c r="C115" s="136" t="s">
        <v>664</v>
      </c>
      <c r="D115" s="137">
        <v>3</v>
      </c>
      <c r="E115" s="138" t="s">
        <v>670</v>
      </c>
      <c r="F115" s="138"/>
      <c r="G115" s="139" t="s">
        <v>374</v>
      </c>
      <c r="H115" s="140" t="s">
        <v>671</v>
      </c>
      <c r="I115" s="138" t="s">
        <v>401</v>
      </c>
      <c r="K115" s="140" t="str">
        <f t="shared" si="2"/>
        <v>VTableStringTooLong=113  ' t3:値テーブルの文字列が32文字を超えている</v>
      </c>
      <c r="L115" s="140" t="str">
        <f t="shared" si="3"/>
        <v>Call ParseErrorList.AddErrorFromParam("t3", ErrorRank.Warning, "値テーブルの文字列が32文字を超えている")</v>
      </c>
    </row>
    <row r="116" spans="1:12" ht="26" x14ac:dyDescent="0.2">
      <c r="A116" s="208"/>
      <c r="B116" s="135" t="s">
        <v>393</v>
      </c>
      <c r="C116" s="136" t="s">
        <v>664</v>
      </c>
      <c r="D116" s="137">
        <v>4</v>
      </c>
      <c r="E116" s="138" t="s">
        <v>672</v>
      </c>
      <c r="F116" s="138"/>
      <c r="G116" s="139" t="s">
        <v>374</v>
      </c>
      <c r="H116" s="140" t="s">
        <v>673</v>
      </c>
      <c r="I116" s="138" t="s">
        <v>401</v>
      </c>
      <c r="K116" s="140" t="str">
        <f t="shared" si="2"/>
        <v>VTableStringHasBadChar=114  ' t4:値テーブルの文字列にダメ文字が含まれている</v>
      </c>
      <c r="L116" s="140" t="str">
        <f t="shared" si="3"/>
        <v>Call ParseErrorList.AddErrorFromParam("t4", ErrorRank.Warning, "値テーブルの文字列にダメ文字が含まれている")</v>
      </c>
    </row>
    <row r="117" spans="1:12" ht="26" x14ac:dyDescent="0.2">
      <c r="A117" s="209"/>
      <c r="B117" s="135" t="s">
        <v>393</v>
      </c>
      <c r="C117" s="136" t="s">
        <v>664</v>
      </c>
      <c r="D117" s="137">
        <v>5</v>
      </c>
      <c r="E117" s="138" t="s">
        <v>674</v>
      </c>
      <c r="F117" s="138"/>
      <c r="G117" s="139" t="s">
        <v>374</v>
      </c>
      <c r="H117" s="140" t="s">
        <v>675</v>
      </c>
      <c r="I117" s="138" t="s">
        <v>401</v>
      </c>
      <c r="K117" s="140" t="str">
        <f t="shared" si="2"/>
        <v>VTableStringHasBadChar2=115  ' t5:値テーブルの文字列に「"」が使用されている</v>
      </c>
      <c r="L117" s="140" t="str">
        <f t="shared" si="3"/>
        <v>Call ParseErrorList.AddErrorFromParam("t5", ErrorRank.Warning, "値テーブルの文字列に「""」が使用されている")</v>
      </c>
    </row>
    <row r="118" spans="1:12" x14ac:dyDescent="0.2">
      <c r="A118" s="210" t="s">
        <v>676</v>
      </c>
      <c r="B118" s="135" t="s">
        <v>377</v>
      </c>
      <c r="C118" s="136" t="s">
        <v>677</v>
      </c>
      <c r="D118" s="137">
        <v>1</v>
      </c>
      <c r="E118" s="138" t="s">
        <v>678</v>
      </c>
      <c r="F118" s="138" t="s">
        <v>679</v>
      </c>
      <c r="G118" s="139"/>
      <c r="H118" s="140" t="s">
        <v>680</v>
      </c>
      <c r="I118" s="138"/>
      <c r="K118" s="140" t="str">
        <f t="shared" si="2"/>
        <v>MatrixNoTransceiver=116  ' n1:送信するノードがいない</v>
      </c>
      <c r="L118" s="140" t="str">
        <f t="shared" si="3"/>
        <v>Call ParseErrorList.AddErrorFromParam("n1", ErrorRank.Information, "送信するノードがいない")</v>
      </c>
    </row>
    <row r="119" spans="1:12" x14ac:dyDescent="0.2">
      <c r="A119" s="210"/>
      <c r="B119" s="135" t="s">
        <v>377</v>
      </c>
      <c r="C119" s="136" t="s">
        <v>677</v>
      </c>
      <c r="D119" s="137">
        <v>2</v>
      </c>
      <c r="E119" s="138" t="s">
        <v>681</v>
      </c>
      <c r="F119" s="138" t="s">
        <v>679</v>
      </c>
      <c r="G119" s="139"/>
      <c r="H119" s="140" t="s">
        <v>682</v>
      </c>
      <c r="I119" s="138"/>
      <c r="K119" s="140" t="str">
        <f t="shared" si="2"/>
        <v>MatrixNoReceiver=117  ' n2:受信するノードがいない</v>
      </c>
      <c r="L119" s="140" t="str">
        <f t="shared" si="3"/>
        <v>Call ParseErrorList.AddErrorFromParam("n2", ErrorRank.Information, "受信するノードがいない")</v>
      </c>
    </row>
    <row r="120" spans="1:12" ht="39" x14ac:dyDescent="0.2">
      <c r="A120" s="210"/>
      <c r="B120" s="135" t="s">
        <v>393</v>
      </c>
      <c r="C120" s="136" t="s">
        <v>677</v>
      </c>
      <c r="D120" s="137">
        <v>3</v>
      </c>
      <c r="E120" s="138" t="s">
        <v>683</v>
      </c>
      <c r="F120" s="138" t="s">
        <v>684</v>
      </c>
      <c r="G120" s="139"/>
      <c r="H120" s="140" t="s">
        <v>685</v>
      </c>
      <c r="I120" s="138"/>
      <c r="K120" s="140" t="str">
        <f t="shared" si="2"/>
        <v>MatrixMultiTransceivers=118  ' n3:送信者が複数ある</v>
      </c>
      <c r="L120" s="140" t="str">
        <f t="shared" si="3"/>
        <v>Call ParseErrorList.AddErrorFromParam("n3", ErrorRank.Warning, "送信者が複数ある")</v>
      </c>
    </row>
    <row r="121" spans="1:12" x14ac:dyDescent="0.2">
      <c r="A121" s="210"/>
      <c r="B121" s="135" t="s">
        <v>393</v>
      </c>
      <c r="C121" s="136" t="s">
        <v>677</v>
      </c>
      <c r="D121" s="137">
        <v>4</v>
      </c>
      <c r="E121" s="138" t="s">
        <v>686</v>
      </c>
      <c r="F121" s="138"/>
      <c r="G121" s="139" t="s">
        <v>374</v>
      </c>
      <c r="H121" s="140" t="s">
        <v>687</v>
      </c>
      <c r="I121" s="138" t="s">
        <v>688</v>
      </c>
      <c r="K121" s="140" t="str">
        <f t="shared" si="2"/>
        <v>NodeNameEmpty=119  ' n4:送受信者名が入力されていない</v>
      </c>
      <c r="L121" s="140" t="str">
        <f t="shared" si="3"/>
        <v>Call ParseErrorList.AddErrorFromParam("n4", ErrorRank.Warning, "送受信者名が入力されていない")</v>
      </c>
    </row>
    <row r="122" spans="1:12" x14ac:dyDescent="0.2">
      <c r="A122" s="210"/>
      <c r="B122" s="135" t="s">
        <v>393</v>
      </c>
      <c r="C122" s="136" t="s">
        <v>677</v>
      </c>
      <c r="D122" s="137">
        <v>5</v>
      </c>
      <c r="E122" s="138" t="s">
        <v>689</v>
      </c>
      <c r="F122" s="138"/>
      <c r="G122" s="139" t="s">
        <v>374</v>
      </c>
      <c r="H122" s="140" t="s">
        <v>690</v>
      </c>
      <c r="I122" s="138" t="s">
        <v>688</v>
      </c>
      <c r="K122" s="140" t="str">
        <f t="shared" si="2"/>
        <v>NodeNameInvalid=120  ' n5:送受信者名の構文エラー</v>
      </c>
      <c r="L122" s="140" t="str">
        <f t="shared" si="3"/>
        <v>Call ParseErrorList.AddErrorFromParam("n5", ErrorRank.Warning, "送受信者名の構文エラー")</v>
      </c>
    </row>
    <row r="123" spans="1:12" x14ac:dyDescent="0.2">
      <c r="A123" s="210"/>
      <c r="B123" s="135" t="s">
        <v>393</v>
      </c>
      <c r="C123" s="136" t="s">
        <v>677</v>
      </c>
      <c r="D123" s="137">
        <v>6</v>
      </c>
      <c r="E123" s="138" t="s">
        <v>691</v>
      </c>
      <c r="F123" s="138"/>
      <c r="G123" s="139" t="s">
        <v>374</v>
      </c>
      <c r="H123" s="140" t="s">
        <v>692</v>
      </c>
      <c r="I123" s="138" t="s">
        <v>688</v>
      </c>
      <c r="K123" s="140" t="str">
        <f t="shared" si="2"/>
        <v>NodeNameTooLong=121  ' n6:送受信者名が半角32文字を超えている</v>
      </c>
      <c r="L123" s="140" t="str">
        <f t="shared" si="3"/>
        <v>Call ParseErrorList.AddErrorFromParam("n6", ErrorRank.Warning, "送受信者名が半角32文字を超えている")</v>
      </c>
    </row>
    <row r="124" spans="1:12" ht="26" x14ac:dyDescent="0.2">
      <c r="A124" s="210"/>
      <c r="B124" s="135" t="s">
        <v>393</v>
      </c>
      <c r="C124" s="136" t="s">
        <v>677</v>
      </c>
      <c r="D124" s="137">
        <v>7</v>
      </c>
      <c r="E124" s="138" t="s">
        <v>693</v>
      </c>
      <c r="F124" s="138"/>
      <c r="G124" s="139" t="s">
        <v>374</v>
      </c>
      <c r="H124" s="140" t="s">
        <v>694</v>
      </c>
      <c r="I124" s="138" t="s">
        <v>688</v>
      </c>
      <c r="K124" s="140" t="str">
        <f t="shared" si="2"/>
        <v>NodeNameFormatError=122  ' n7:送受信者名が半角英字または_（アンダーバー）で始まっていない</v>
      </c>
      <c r="L124" s="140" t="str">
        <f t="shared" si="3"/>
        <v>Call ParseErrorList.AddErrorFromParam("n7", ErrorRank.Warning, "送受信者名が半角英字または_（アンダーバー）で始まっていない")</v>
      </c>
    </row>
    <row r="125" spans="1:12" ht="26" x14ac:dyDescent="0.2">
      <c r="A125" s="210"/>
      <c r="B125" s="135" t="s">
        <v>393</v>
      </c>
      <c r="C125" s="136" t="s">
        <v>677</v>
      </c>
      <c r="D125" s="137">
        <v>8</v>
      </c>
      <c r="E125" s="138" t="s">
        <v>695</v>
      </c>
      <c r="F125" s="138"/>
      <c r="G125" s="139" t="s">
        <v>374</v>
      </c>
      <c r="H125" s="140" t="s">
        <v>696</v>
      </c>
      <c r="I125" s="138" t="s">
        <v>688</v>
      </c>
      <c r="K125" s="140" t="str">
        <f t="shared" si="2"/>
        <v>NodeNameFormatError2=123  ' n8:送受信者名に半角英数字_（アンダーバー）以外が含まれる</v>
      </c>
      <c r="L125" s="140" t="str">
        <f t="shared" si="3"/>
        <v>Call ParseErrorList.AddErrorFromParam("n8", ErrorRank.Warning, "送受信者名に半角英数字_（アンダーバー）以外が含まれる")</v>
      </c>
    </row>
    <row r="126" spans="1:12" x14ac:dyDescent="0.2">
      <c r="A126" s="210"/>
      <c r="B126" s="135" t="s">
        <v>409</v>
      </c>
      <c r="C126" s="136" t="s">
        <v>677</v>
      </c>
      <c r="D126" s="137">
        <v>9</v>
      </c>
      <c r="E126" s="138" t="s">
        <v>697</v>
      </c>
      <c r="F126" s="138"/>
      <c r="G126" s="139"/>
      <c r="H126" s="140" t="s">
        <v>698</v>
      </c>
      <c r="I126" s="138"/>
      <c r="K126" s="140" t="str">
        <f t="shared" si="2"/>
        <v>NodeNameConflict=124  ' n9:送受信者名が重複している</v>
      </c>
      <c r="L126" s="140" t="str">
        <f t="shared" si="3"/>
        <v>Call ParseErrorList.AddErrorFromParam("n9", ErrorRank.Caution, "送受信者名が重複している")</v>
      </c>
    </row>
    <row r="127" spans="1:12" x14ac:dyDescent="0.2">
      <c r="G127" s="134" t="str">
        <f>COUNTA(G3:G126) &amp;"/"&amp;COUNTA(C3:C126)</f>
        <v>95/124</v>
      </c>
    </row>
    <row r="128" spans="1:12" ht="26" x14ac:dyDescent="0.2">
      <c r="B128" s="157" t="s">
        <v>377</v>
      </c>
      <c r="E128" s="156" t="s">
        <v>699</v>
      </c>
      <c r="G128" s="158">
        <f>COUNTA(G3:G126) /COUNTA(C3:C126)</f>
        <v>0.7661290322580645</v>
      </c>
    </row>
    <row r="130" spans="2:9" x14ac:dyDescent="0.2">
      <c r="E130" s="159"/>
    </row>
    <row r="131" spans="2:9" x14ac:dyDescent="0.2">
      <c r="B131" s="160"/>
      <c r="C131" s="211" t="s">
        <v>700</v>
      </c>
      <c r="D131" s="211"/>
      <c r="E131" s="202" t="s">
        <v>701</v>
      </c>
      <c r="F131" s="203"/>
    </row>
    <row r="132" spans="2:9" x14ac:dyDescent="0.2">
      <c r="B132" s="135" t="s">
        <v>358</v>
      </c>
      <c r="C132" s="199">
        <v>0</v>
      </c>
      <c r="D132" s="199"/>
      <c r="E132" s="200" t="s">
        <v>360</v>
      </c>
      <c r="F132" s="201"/>
      <c r="G132" s="134" t="s">
        <v>702</v>
      </c>
    </row>
    <row r="133" spans="2:9" x14ac:dyDescent="0.2">
      <c r="B133" s="135" t="s">
        <v>377</v>
      </c>
      <c r="C133" s="199">
        <v>1</v>
      </c>
      <c r="D133" s="199"/>
      <c r="E133" s="200" t="s">
        <v>703</v>
      </c>
      <c r="F133" s="201"/>
      <c r="G133" s="134" t="s">
        <v>704</v>
      </c>
    </row>
    <row r="134" spans="2:9" x14ac:dyDescent="0.2">
      <c r="B134" s="135" t="s">
        <v>409</v>
      </c>
      <c r="C134" s="199">
        <v>3</v>
      </c>
      <c r="D134" s="199"/>
      <c r="E134" s="200" t="s">
        <v>705</v>
      </c>
      <c r="F134" s="201"/>
      <c r="G134" s="134" t="s">
        <v>706</v>
      </c>
      <c r="I134" s="134" t="s">
        <v>707</v>
      </c>
    </row>
    <row r="135" spans="2:9" x14ac:dyDescent="0.2">
      <c r="B135" s="135" t="s">
        <v>393</v>
      </c>
      <c r="C135" s="199">
        <v>6</v>
      </c>
      <c r="D135" s="199"/>
      <c r="E135" s="200" t="s">
        <v>708</v>
      </c>
      <c r="F135" s="201"/>
      <c r="G135" s="134" t="s">
        <v>709</v>
      </c>
    </row>
    <row r="136" spans="2:9" x14ac:dyDescent="0.2">
      <c r="B136" s="135" t="s">
        <v>364</v>
      </c>
      <c r="C136" s="199">
        <v>9</v>
      </c>
      <c r="D136" s="199"/>
      <c r="E136" s="200" t="s">
        <v>710</v>
      </c>
      <c r="F136" s="201"/>
      <c r="G136" s="134" t="s">
        <v>711</v>
      </c>
    </row>
  </sheetData>
  <mergeCells count="17">
    <mergeCell ref="C1:D1"/>
    <mergeCell ref="A3:A7"/>
    <mergeCell ref="A8:A32"/>
    <mergeCell ref="A113:A117"/>
    <mergeCell ref="A118:A126"/>
    <mergeCell ref="C135:D135"/>
    <mergeCell ref="E135:F135"/>
    <mergeCell ref="C136:D136"/>
    <mergeCell ref="E136:F136"/>
    <mergeCell ref="E131:F131"/>
    <mergeCell ref="C132:D132"/>
    <mergeCell ref="E132:F132"/>
    <mergeCell ref="C133:D133"/>
    <mergeCell ref="E133:F133"/>
    <mergeCell ref="C134:D134"/>
    <mergeCell ref="E134:F134"/>
    <mergeCell ref="C131:D131"/>
  </mergeCells>
  <phoneticPr fontId="2"/>
  <pageMargins left="0.75" right="0.75" top="1" bottom="1" header="0.51200000000000001" footer="0.5120000000000000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0" tint="-0.14999847407452621"/>
  </sheetPr>
  <dimension ref="A1:BX115"/>
  <sheetViews>
    <sheetView zoomScaleNormal="100" zoomScaleSheetLayoutView="100" workbookViewId="0">
      <selection activeCell="AN47" sqref="AN47"/>
    </sheetView>
  </sheetViews>
  <sheetFormatPr defaultColWidth="0" defaultRowHeight="13" x14ac:dyDescent="0.2"/>
  <cols>
    <col min="1" max="2" width="1.453125" style="97" customWidth="1"/>
    <col min="3" max="34" width="3" style="97" customWidth="1"/>
    <col min="35" max="35" width="1.453125" style="97" customWidth="1"/>
    <col min="36" max="36" width="1.453125" style="99" customWidth="1"/>
    <col min="37" max="68" width="3" style="99" customWidth="1"/>
    <col min="69" max="70" width="1.453125" style="99" customWidth="1"/>
    <col min="71" max="76" width="3" style="99" customWidth="1"/>
    <col min="77" max="16384" width="3" style="97" hidden="1"/>
  </cols>
  <sheetData>
    <row r="1" spans="1:67" s="95" customFormat="1" ht="8.4" x14ac:dyDescent="0.2">
      <c r="C1" s="96"/>
      <c r="AJ1" s="96"/>
    </row>
    <row r="2" spans="1:67" x14ac:dyDescent="0.2">
      <c r="BO2" s="112" t="s">
        <v>283</v>
      </c>
    </row>
    <row r="3" spans="1:67" s="99" customFormat="1" ht="21.5" thickBot="1" x14ac:dyDescent="0.25">
      <c r="A3" s="97"/>
      <c r="B3" s="97"/>
      <c r="C3" s="97"/>
      <c r="D3" s="98" t="s">
        <v>197</v>
      </c>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7"/>
      <c r="AI3" s="97"/>
    </row>
    <row r="4" spans="1:67" s="99" customFormat="1" ht="13.75" thickTop="1" x14ac:dyDescent="0.2">
      <c r="A4" s="97"/>
      <c r="B4" s="97"/>
      <c r="C4" s="97"/>
      <c r="D4" s="97"/>
      <c r="E4" s="97"/>
      <c r="F4" s="97"/>
      <c r="G4" s="97"/>
      <c r="H4" s="97"/>
      <c r="I4" s="97"/>
      <c r="J4" s="97"/>
      <c r="K4" s="97"/>
      <c r="L4" s="97"/>
      <c r="M4" s="97"/>
      <c r="N4" s="97"/>
      <c r="O4" s="97"/>
      <c r="P4" s="97"/>
      <c r="Q4" s="97"/>
      <c r="R4" s="97"/>
      <c r="S4" s="97"/>
      <c r="T4" s="97"/>
      <c r="U4" s="97"/>
      <c r="V4" s="97"/>
      <c r="W4" s="97"/>
      <c r="X4" s="97"/>
      <c r="Y4" s="97"/>
      <c r="Z4" s="97"/>
      <c r="AA4" s="97"/>
      <c r="AB4" s="97"/>
      <c r="AC4" s="97"/>
      <c r="AD4" s="97"/>
      <c r="AE4" s="97"/>
      <c r="AF4" s="97"/>
      <c r="AG4" s="97"/>
      <c r="AH4" s="97"/>
      <c r="AI4" s="97"/>
    </row>
    <row r="5" spans="1:67" s="99" customFormat="1" x14ac:dyDescent="0.2">
      <c r="A5" s="97"/>
      <c r="B5" s="97"/>
      <c r="C5" s="97"/>
      <c r="D5" s="97"/>
      <c r="E5" s="97" t="s">
        <v>198</v>
      </c>
      <c r="F5" s="97"/>
      <c r="G5" s="97"/>
      <c r="H5" s="97"/>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c r="AM5" s="246" t="s">
        <v>199</v>
      </c>
      <c r="AN5" s="246"/>
      <c r="AO5" s="246"/>
      <c r="AP5" s="246"/>
      <c r="AQ5" s="246"/>
      <c r="AR5" s="246"/>
      <c r="AS5" s="246"/>
      <c r="AT5" s="246"/>
      <c r="AU5" s="246"/>
      <c r="AV5" s="246"/>
      <c r="AW5" s="246"/>
      <c r="AX5" s="246"/>
      <c r="AY5" s="246"/>
      <c r="AZ5" s="246"/>
      <c r="BA5" s="246"/>
      <c r="BB5" s="246"/>
      <c r="BC5" s="246"/>
      <c r="BD5" s="246"/>
      <c r="BE5" s="246"/>
      <c r="BF5" s="246"/>
      <c r="BG5" s="246"/>
      <c r="BH5" s="246"/>
      <c r="BI5" s="246"/>
      <c r="BJ5" s="246"/>
      <c r="BK5" s="246"/>
      <c r="BL5" s="246"/>
      <c r="BM5" s="246"/>
      <c r="BN5" s="246"/>
      <c r="BO5" s="246"/>
    </row>
    <row r="6" spans="1:67" s="99" customFormat="1" x14ac:dyDescent="0.2">
      <c r="A6" s="97"/>
      <c r="B6" s="97"/>
      <c r="C6" s="97"/>
      <c r="D6" s="97"/>
      <c r="E6" s="97" t="s">
        <v>200</v>
      </c>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M6" s="246"/>
      <c r="AN6" s="246"/>
      <c r="AO6" s="246"/>
      <c r="AP6" s="246"/>
      <c r="AQ6" s="246"/>
      <c r="AR6" s="246"/>
      <c r="AS6" s="246"/>
      <c r="AT6" s="246"/>
      <c r="AU6" s="246"/>
      <c r="AV6" s="246"/>
      <c r="AW6" s="246"/>
      <c r="AX6" s="246"/>
      <c r="AY6" s="246"/>
      <c r="AZ6" s="246"/>
      <c r="BA6" s="246"/>
      <c r="BB6" s="246"/>
      <c r="BC6" s="246"/>
      <c r="BD6" s="246"/>
      <c r="BE6" s="246"/>
      <c r="BF6" s="246"/>
      <c r="BG6" s="246"/>
      <c r="BH6" s="246"/>
      <c r="BI6" s="246"/>
      <c r="BJ6" s="246"/>
      <c r="BK6" s="246"/>
      <c r="BL6" s="246"/>
      <c r="BM6" s="246"/>
      <c r="BN6" s="246"/>
      <c r="BO6" s="246"/>
    </row>
    <row r="7" spans="1:67" x14ac:dyDescent="0.2">
      <c r="AM7" s="246"/>
      <c r="AN7" s="246"/>
      <c r="AO7" s="246"/>
      <c r="AP7" s="246"/>
      <c r="AQ7" s="246"/>
      <c r="AR7" s="246"/>
      <c r="AS7" s="246"/>
      <c r="AT7" s="246"/>
      <c r="AU7" s="246"/>
      <c r="AV7" s="246"/>
      <c r="AW7" s="246"/>
      <c r="AX7" s="246"/>
      <c r="AY7" s="246"/>
      <c r="AZ7" s="246"/>
      <c r="BA7" s="246"/>
      <c r="BB7" s="246"/>
      <c r="BC7" s="246"/>
      <c r="BD7" s="246"/>
      <c r="BE7" s="246"/>
      <c r="BF7" s="246"/>
      <c r="BG7" s="246"/>
      <c r="BH7" s="246"/>
      <c r="BI7" s="246"/>
      <c r="BJ7" s="246"/>
      <c r="BK7" s="246"/>
      <c r="BL7" s="246"/>
      <c r="BM7" s="246"/>
      <c r="BN7" s="246"/>
      <c r="BO7" s="246"/>
    </row>
    <row r="8" spans="1:67" s="99" customFormat="1" x14ac:dyDescent="0.2">
      <c r="A8" s="97"/>
      <c r="B8" s="97"/>
      <c r="C8" s="97"/>
      <c r="D8" s="97"/>
      <c r="E8" s="224" t="s">
        <v>201</v>
      </c>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101"/>
      <c r="AH8" s="97"/>
      <c r="AI8" s="97"/>
      <c r="AM8" s="97"/>
      <c r="AN8" s="97"/>
      <c r="AO8" s="97"/>
      <c r="AP8" s="97"/>
      <c r="AQ8" s="97"/>
      <c r="AR8" s="97"/>
      <c r="AS8" s="97"/>
      <c r="AT8" s="97"/>
      <c r="AU8" s="97"/>
      <c r="AV8" s="97"/>
      <c r="AW8" s="97"/>
      <c r="AX8" s="97"/>
      <c r="AY8" s="97"/>
      <c r="AZ8" s="97"/>
      <c r="BA8" s="97"/>
      <c r="BB8" s="97"/>
      <c r="BC8" s="97"/>
      <c r="BD8" s="97"/>
      <c r="BE8" s="97"/>
      <c r="BF8" s="97"/>
      <c r="BG8" s="97"/>
      <c r="BH8" s="97"/>
      <c r="BI8" s="97"/>
      <c r="BJ8" s="97"/>
      <c r="BK8" s="97"/>
      <c r="BL8" s="97"/>
      <c r="BM8" s="97"/>
      <c r="BN8" s="97"/>
      <c r="BO8" s="97"/>
    </row>
    <row r="9" spans="1:67" s="99" customFormat="1" x14ac:dyDescent="0.2">
      <c r="A9" s="97"/>
      <c r="B9" s="97"/>
      <c r="C9" s="97"/>
      <c r="D9" s="258" t="s">
        <v>202</v>
      </c>
      <c r="E9" s="258"/>
      <c r="F9" s="258" t="s">
        <v>203</v>
      </c>
      <c r="G9" s="258"/>
      <c r="H9" s="258" t="s">
        <v>204</v>
      </c>
      <c r="I9" s="258"/>
      <c r="J9" s="259" t="s">
        <v>205</v>
      </c>
      <c r="K9" s="259"/>
      <c r="L9" s="260" t="s">
        <v>206</v>
      </c>
      <c r="M9" s="260"/>
      <c r="N9" s="260"/>
      <c r="O9" s="260"/>
      <c r="P9" s="260"/>
      <c r="Q9" s="260"/>
      <c r="R9" s="260"/>
      <c r="S9" s="260"/>
      <c r="T9" s="260"/>
      <c r="U9" s="260"/>
      <c r="V9" s="260"/>
      <c r="W9" s="260"/>
      <c r="X9" s="260"/>
      <c r="Y9" s="260"/>
      <c r="Z9" s="260"/>
      <c r="AA9" s="260"/>
      <c r="AB9" s="258" t="s">
        <v>207</v>
      </c>
      <c r="AC9" s="258"/>
      <c r="AD9" s="258" t="s">
        <v>208</v>
      </c>
      <c r="AE9" s="258"/>
      <c r="AF9" s="258" t="s">
        <v>209</v>
      </c>
      <c r="AG9" s="258"/>
      <c r="AH9" s="97"/>
      <c r="AI9" s="97"/>
      <c r="AM9" s="257" t="s">
        <v>210</v>
      </c>
      <c r="AN9" s="257"/>
      <c r="AO9" s="257"/>
      <c r="AP9" s="257"/>
      <c r="AQ9" s="257"/>
      <c r="AR9" s="257"/>
      <c r="AS9" s="257"/>
      <c r="AT9" s="257"/>
      <c r="AU9" s="257"/>
      <c r="AV9" s="257"/>
      <c r="AW9" s="257"/>
      <c r="AX9" s="257"/>
      <c r="AY9" s="257"/>
      <c r="AZ9" s="257"/>
      <c r="BA9" s="257"/>
      <c r="BB9" s="257"/>
      <c r="BC9" s="257"/>
      <c r="BD9" s="257"/>
      <c r="BE9" s="257"/>
      <c r="BF9" s="257"/>
      <c r="BG9" s="257"/>
      <c r="BH9" s="257"/>
      <c r="BI9" s="257"/>
      <c r="BJ9" s="257"/>
      <c r="BK9" s="257"/>
      <c r="BL9" s="257"/>
      <c r="BM9" s="257"/>
      <c r="BN9" s="257"/>
      <c r="BO9" s="97"/>
    </row>
    <row r="10" spans="1:67" s="99" customFormat="1" x14ac:dyDescent="0.2">
      <c r="A10" s="97"/>
      <c r="B10" s="97"/>
      <c r="C10" s="97"/>
      <c r="D10" s="258"/>
      <c r="E10" s="258"/>
      <c r="F10" s="258"/>
      <c r="G10" s="258"/>
      <c r="H10" s="258"/>
      <c r="I10" s="258"/>
      <c r="J10" s="259"/>
      <c r="K10" s="259"/>
      <c r="L10" s="261" t="s">
        <v>211</v>
      </c>
      <c r="M10" s="261"/>
      <c r="N10" s="261" t="s">
        <v>212</v>
      </c>
      <c r="O10" s="261"/>
      <c r="P10" s="261" t="s">
        <v>213</v>
      </c>
      <c r="Q10" s="261"/>
      <c r="R10" s="261" t="s">
        <v>214</v>
      </c>
      <c r="S10" s="261"/>
      <c r="T10" s="261" t="s">
        <v>215</v>
      </c>
      <c r="U10" s="261"/>
      <c r="V10" s="261" t="s">
        <v>216</v>
      </c>
      <c r="W10" s="261"/>
      <c r="X10" s="261" t="s">
        <v>217</v>
      </c>
      <c r="Y10" s="261"/>
      <c r="Z10" s="261" t="s">
        <v>218</v>
      </c>
      <c r="AA10" s="261"/>
      <c r="AB10" s="258"/>
      <c r="AC10" s="258"/>
      <c r="AD10" s="258"/>
      <c r="AE10" s="258"/>
      <c r="AF10" s="258"/>
      <c r="AG10" s="258"/>
      <c r="AH10" s="97"/>
      <c r="AI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row>
    <row r="11" spans="1:67" s="99" customFormat="1" ht="13.25" x14ac:dyDescent="0.2">
      <c r="A11" s="97"/>
      <c r="B11" s="97"/>
      <c r="C11" s="97"/>
      <c r="D11" s="97"/>
      <c r="E11" s="97"/>
      <c r="F11" s="97"/>
      <c r="G11" s="97"/>
      <c r="H11" s="97"/>
      <c r="I11" s="97"/>
      <c r="J11" s="97"/>
      <c r="K11" s="97"/>
      <c r="L11" s="97" t="s">
        <v>219</v>
      </c>
      <c r="M11" s="97"/>
      <c r="N11" s="97" t="s">
        <v>220</v>
      </c>
      <c r="O11" s="97"/>
      <c r="P11" s="97" t="s">
        <v>221</v>
      </c>
      <c r="Q11" s="97"/>
      <c r="R11" s="97" t="s">
        <v>222</v>
      </c>
      <c r="S11" s="97"/>
      <c r="T11" s="97" t="s">
        <v>223</v>
      </c>
      <c r="U11" s="97"/>
      <c r="V11" s="97" t="s">
        <v>224</v>
      </c>
      <c r="W11" s="97"/>
      <c r="X11" s="97" t="s">
        <v>225</v>
      </c>
      <c r="Y11" s="97"/>
      <c r="Z11" s="97" t="s">
        <v>226</v>
      </c>
      <c r="AA11" s="97"/>
      <c r="AB11" s="97"/>
      <c r="AC11" s="97"/>
      <c r="AD11" s="97"/>
      <c r="AE11" s="97"/>
      <c r="AF11" s="97"/>
      <c r="AG11" s="97"/>
      <c r="AH11" s="97"/>
      <c r="AI11" s="97"/>
      <c r="AM11" s="97"/>
      <c r="AN11" s="97"/>
      <c r="AO11" s="97"/>
      <c r="AP11" s="97"/>
      <c r="AQ11" s="97"/>
      <c r="AR11" s="97"/>
      <c r="AS11" s="97"/>
      <c r="AT11" s="97"/>
      <c r="AU11" s="97"/>
      <c r="AV11" s="97"/>
      <c r="AW11" s="97"/>
      <c r="AX11" s="97"/>
      <c r="AY11" s="97"/>
      <c r="AZ11" s="97"/>
      <c r="BA11" s="97"/>
      <c r="BB11" s="97"/>
      <c r="BC11" s="97"/>
      <c r="BD11" s="97"/>
      <c r="BE11" s="97"/>
      <c r="BF11" s="97"/>
      <c r="BG11" s="97"/>
      <c r="BH11" s="97"/>
      <c r="BI11" s="97"/>
      <c r="BJ11" s="97"/>
      <c r="BK11" s="97"/>
      <c r="BL11" s="97"/>
      <c r="BM11" s="97"/>
      <c r="BN11" s="97"/>
      <c r="BO11" s="97"/>
    </row>
    <row r="12" spans="1:67" ht="13.25" x14ac:dyDescent="0.2">
      <c r="AM12" s="97"/>
      <c r="AN12" s="97"/>
      <c r="AO12" s="97"/>
      <c r="AP12" s="97"/>
      <c r="AQ12" s="97"/>
      <c r="AR12" s="97"/>
      <c r="AS12" s="97"/>
      <c r="AT12" s="97"/>
      <c r="AU12" s="97"/>
      <c r="AV12" s="97"/>
      <c r="AW12" s="97"/>
      <c r="AX12" s="97"/>
      <c r="AY12" s="97"/>
      <c r="AZ12" s="97"/>
      <c r="BA12" s="97"/>
      <c r="BB12" s="97"/>
      <c r="BC12" s="97"/>
      <c r="BD12" s="97"/>
      <c r="BE12" s="97"/>
      <c r="BF12" s="97"/>
      <c r="BG12" s="97"/>
      <c r="BH12" s="97"/>
      <c r="BI12" s="97"/>
      <c r="BJ12" s="97"/>
      <c r="BK12" s="97"/>
      <c r="BL12" s="97"/>
      <c r="BM12" s="97"/>
      <c r="BN12" s="97"/>
      <c r="BO12" s="97"/>
    </row>
    <row r="13" spans="1:67" s="99" customFormat="1" x14ac:dyDescent="0.2">
      <c r="A13" s="97"/>
      <c r="B13" s="97"/>
      <c r="C13" s="97"/>
      <c r="D13" s="97"/>
      <c r="E13" s="97"/>
      <c r="F13" s="97"/>
      <c r="G13" s="97"/>
      <c r="H13" s="257" t="s">
        <v>227</v>
      </c>
      <c r="I13" s="257"/>
      <c r="J13" s="257"/>
      <c r="K13" s="257"/>
      <c r="L13" s="257"/>
      <c r="M13" s="257"/>
      <c r="N13" s="257"/>
      <c r="O13" s="257"/>
      <c r="P13" s="257"/>
      <c r="Q13" s="257"/>
      <c r="R13" s="257"/>
      <c r="S13" s="257"/>
      <c r="T13" s="257"/>
      <c r="U13" s="257"/>
      <c r="V13" s="257"/>
      <c r="W13" s="257"/>
      <c r="X13" s="257"/>
      <c r="Y13" s="257"/>
      <c r="Z13" s="257"/>
      <c r="AA13" s="257"/>
      <c r="AB13" s="257"/>
      <c r="AC13" s="257"/>
      <c r="AD13" s="97"/>
      <c r="AE13" s="97"/>
      <c r="AF13" s="97"/>
      <c r="AG13" s="97"/>
      <c r="AH13" s="97"/>
      <c r="AI13" s="97"/>
      <c r="AL13" s="97"/>
      <c r="AM13" s="97"/>
      <c r="AN13" s="97"/>
      <c r="AO13" s="97"/>
      <c r="AP13" s="97"/>
      <c r="AQ13" s="97"/>
      <c r="AR13" s="97"/>
      <c r="AS13" s="97"/>
      <c r="AT13" s="97"/>
      <c r="AU13" s="97"/>
      <c r="AV13" s="97"/>
      <c r="AW13" s="97"/>
      <c r="AX13" s="97"/>
      <c r="AY13" s="97"/>
      <c r="AZ13" s="97"/>
      <c r="BA13" s="97"/>
      <c r="BB13" s="97"/>
      <c r="BC13" s="97"/>
      <c r="BD13" s="97"/>
      <c r="BE13" s="97"/>
      <c r="BF13" s="97"/>
      <c r="BG13" s="97"/>
      <c r="BH13" s="97"/>
      <c r="BI13" s="97"/>
      <c r="BJ13" s="97"/>
      <c r="BK13" s="97"/>
      <c r="BL13" s="97"/>
      <c r="BM13" s="97"/>
      <c r="BN13" s="97"/>
      <c r="BO13" s="97"/>
    </row>
    <row r="14" spans="1:67" s="99" customFormat="1" x14ac:dyDescent="0.2">
      <c r="A14" s="97"/>
      <c r="B14" s="97"/>
      <c r="C14" s="97"/>
      <c r="D14" s="97"/>
      <c r="E14" s="97"/>
      <c r="F14" s="97"/>
      <c r="G14" s="97"/>
      <c r="H14" s="97"/>
      <c r="I14" s="225"/>
      <c r="J14" s="225"/>
      <c r="K14" s="225"/>
      <c r="L14" s="225"/>
      <c r="M14" s="216" t="s">
        <v>228</v>
      </c>
      <c r="N14" s="216"/>
      <c r="O14" s="216"/>
      <c r="P14" s="216"/>
      <c r="Q14" s="216"/>
      <c r="R14" s="216"/>
      <c r="S14" s="216"/>
      <c r="T14" s="216"/>
      <c r="U14" s="216"/>
      <c r="V14" s="216"/>
      <c r="W14" s="216"/>
      <c r="X14" s="216"/>
      <c r="Y14" s="216"/>
      <c r="Z14" s="216"/>
      <c r="AA14" s="216"/>
      <c r="AB14" s="216"/>
      <c r="AC14" s="97"/>
      <c r="AD14" s="97"/>
      <c r="AE14" s="97"/>
      <c r="AF14" s="97"/>
      <c r="AG14" s="97"/>
      <c r="AH14" s="97"/>
      <c r="AI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row>
    <row r="15" spans="1:67" s="99" customFormat="1" x14ac:dyDescent="0.2">
      <c r="A15" s="97"/>
      <c r="B15" s="97"/>
      <c r="C15" s="97"/>
      <c r="D15" s="97"/>
      <c r="E15" s="97"/>
      <c r="F15" s="97"/>
      <c r="G15" s="97"/>
      <c r="H15" s="97"/>
      <c r="I15" s="225"/>
      <c r="J15" s="225"/>
      <c r="K15" s="225"/>
      <c r="L15" s="225"/>
      <c r="M15" s="216">
        <v>7</v>
      </c>
      <c r="N15" s="216"/>
      <c r="O15" s="216">
        <v>6</v>
      </c>
      <c r="P15" s="216"/>
      <c r="Q15" s="216">
        <v>5</v>
      </c>
      <c r="R15" s="216"/>
      <c r="S15" s="216">
        <v>4</v>
      </c>
      <c r="T15" s="216"/>
      <c r="U15" s="216">
        <v>3</v>
      </c>
      <c r="V15" s="216"/>
      <c r="W15" s="216">
        <v>2</v>
      </c>
      <c r="X15" s="216"/>
      <c r="Y15" s="216">
        <v>1</v>
      </c>
      <c r="Z15" s="216"/>
      <c r="AA15" s="216">
        <v>0</v>
      </c>
      <c r="AB15" s="216"/>
      <c r="AC15" s="97"/>
      <c r="AD15" s="97"/>
      <c r="AE15" s="97"/>
      <c r="AF15" s="97"/>
      <c r="AG15" s="97"/>
      <c r="AH15" s="97"/>
      <c r="AI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row>
    <row r="16" spans="1:67" s="99" customFormat="1" x14ac:dyDescent="0.2">
      <c r="A16" s="97"/>
      <c r="B16" s="97"/>
      <c r="C16" s="97"/>
      <c r="D16" s="97"/>
      <c r="E16" s="97"/>
      <c r="F16" s="97"/>
      <c r="G16" s="97"/>
      <c r="H16" s="97"/>
      <c r="I16" s="251" t="s">
        <v>229</v>
      </c>
      <c r="J16" s="252"/>
      <c r="K16" s="216">
        <v>0</v>
      </c>
      <c r="L16" s="216"/>
      <c r="M16" s="250">
        <f t="shared" ref="M16:M23" si="0">$K16*8+M$15</f>
        <v>7</v>
      </c>
      <c r="N16" s="250"/>
      <c r="O16" s="250">
        <f t="shared" ref="O16:O23" si="1">$K16*8+O$15</f>
        <v>6</v>
      </c>
      <c r="P16" s="250"/>
      <c r="Q16" s="250">
        <f t="shared" ref="Q16:Q23" si="2">$K16*8+Q$15</f>
        <v>5</v>
      </c>
      <c r="R16" s="250"/>
      <c r="S16" s="250">
        <f t="shared" ref="S16:S23" si="3">$K16*8+S$15</f>
        <v>4</v>
      </c>
      <c r="T16" s="250"/>
      <c r="U16" s="250">
        <f t="shared" ref="U16:U23" si="4">$K16*8+U$15</f>
        <v>3</v>
      </c>
      <c r="V16" s="250"/>
      <c r="W16" s="250">
        <f t="shared" ref="W16:W23" si="5">$K16*8+W$15</f>
        <v>2</v>
      </c>
      <c r="X16" s="250"/>
      <c r="Y16" s="250">
        <f t="shared" ref="Y16:Y23" si="6">$K16*8+Y$15</f>
        <v>1</v>
      </c>
      <c r="Z16" s="250"/>
      <c r="AA16" s="250">
        <f t="shared" ref="AA16:AA23" si="7">$K16*8+AA$15</f>
        <v>0</v>
      </c>
      <c r="AB16" s="250"/>
      <c r="AC16" s="97"/>
      <c r="AD16" s="97"/>
      <c r="AE16" s="97"/>
      <c r="AF16" s="97"/>
      <c r="AG16" s="97"/>
      <c r="AH16" s="97"/>
      <c r="AI16" s="97"/>
      <c r="AL16" s="97"/>
      <c r="AM16" s="97"/>
      <c r="AN16" s="97"/>
      <c r="AO16" s="97"/>
      <c r="AP16" s="97"/>
      <c r="AQ16" s="97"/>
      <c r="AR16" s="97"/>
      <c r="AS16" s="97"/>
      <c r="AT16" s="97"/>
      <c r="AU16" s="97"/>
      <c r="AV16" s="97"/>
      <c r="AW16" s="97"/>
      <c r="AX16" s="97"/>
      <c r="AY16" s="97"/>
      <c r="AZ16" s="97"/>
      <c r="BA16" s="97"/>
      <c r="BB16" s="97"/>
      <c r="BC16" s="97"/>
      <c r="BD16" s="97"/>
      <c r="BE16" s="97"/>
      <c r="BF16" s="97"/>
      <c r="BG16" s="97"/>
      <c r="BH16" s="97"/>
      <c r="BI16" s="97"/>
      <c r="BJ16" s="97"/>
      <c r="BK16" s="97"/>
      <c r="BL16" s="97"/>
      <c r="BM16" s="97"/>
      <c r="BN16" s="97"/>
      <c r="BO16" s="97"/>
    </row>
    <row r="17" spans="1:75" s="99" customFormat="1" x14ac:dyDescent="0.2">
      <c r="A17" s="97"/>
      <c r="B17" s="97"/>
      <c r="C17" s="97"/>
      <c r="D17" s="97"/>
      <c r="E17" s="97"/>
      <c r="F17" s="97"/>
      <c r="G17" s="97"/>
      <c r="H17" s="97"/>
      <c r="I17" s="253"/>
      <c r="J17" s="254"/>
      <c r="K17" s="216">
        <v>1</v>
      </c>
      <c r="L17" s="216"/>
      <c r="M17" s="250">
        <f t="shared" si="0"/>
        <v>15</v>
      </c>
      <c r="N17" s="250"/>
      <c r="O17" s="250">
        <f t="shared" si="1"/>
        <v>14</v>
      </c>
      <c r="P17" s="250"/>
      <c r="Q17" s="250">
        <f t="shared" si="2"/>
        <v>13</v>
      </c>
      <c r="R17" s="250"/>
      <c r="S17" s="250">
        <f t="shared" si="3"/>
        <v>12</v>
      </c>
      <c r="T17" s="250"/>
      <c r="U17" s="250">
        <f t="shared" si="4"/>
        <v>11</v>
      </c>
      <c r="V17" s="250"/>
      <c r="W17" s="250">
        <f t="shared" si="5"/>
        <v>10</v>
      </c>
      <c r="X17" s="250"/>
      <c r="Y17" s="250">
        <f t="shared" si="6"/>
        <v>9</v>
      </c>
      <c r="Z17" s="250"/>
      <c r="AA17" s="250">
        <f t="shared" si="7"/>
        <v>8</v>
      </c>
      <c r="AB17" s="250"/>
      <c r="AC17" s="97"/>
      <c r="AD17" s="97"/>
      <c r="AE17" s="97"/>
      <c r="AF17" s="97"/>
      <c r="AG17" s="97"/>
      <c r="AH17" s="97"/>
      <c r="AI17" s="97"/>
      <c r="AL17" s="97"/>
      <c r="AM17" s="97"/>
      <c r="AN17" s="97"/>
      <c r="AO17" s="97"/>
      <c r="AP17" s="97"/>
      <c r="AQ17" s="97"/>
      <c r="AR17" s="97"/>
      <c r="AS17" s="97"/>
      <c r="AT17" s="97"/>
      <c r="AU17" s="97"/>
      <c r="AV17" s="97"/>
      <c r="AW17" s="97"/>
      <c r="AX17" s="97"/>
      <c r="AY17" s="97"/>
      <c r="AZ17" s="97"/>
      <c r="BA17" s="97"/>
      <c r="BB17" s="97"/>
      <c r="BC17" s="97"/>
      <c r="BD17" s="97"/>
      <c r="BE17" s="97"/>
      <c r="BF17" s="97"/>
      <c r="BG17" s="97"/>
      <c r="BH17" s="97"/>
      <c r="BI17" s="97"/>
      <c r="BJ17" s="97"/>
      <c r="BK17" s="97"/>
      <c r="BL17" s="97"/>
      <c r="BM17" s="97"/>
      <c r="BN17" s="97"/>
      <c r="BO17" s="97"/>
    </row>
    <row r="18" spans="1:75" s="99" customFormat="1" x14ac:dyDescent="0.2">
      <c r="A18" s="97"/>
      <c r="B18" s="97"/>
      <c r="C18" s="97"/>
      <c r="D18" s="97"/>
      <c r="E18" s="97"/>
      <c r="F18" s="97"/>
      <c r="G18" s="97"/>
      <c r="H18" s="97"/>
      <c r="I18" s="253"/>
      <c r="J18" s="254"/>
      <c r="K18" s="216">
        <v>2</v>
      </c>
      <c r="L18" s="216"/>
      <c r="M18" s="250">
        <f t="shared" si="0"/>
        <v>23</v>
      </c>
      <c r="N18" s="250"/>
      <c r="O18" s="250">
        <f t="shared" si="1"/>
        <v>22</v>
      </c>
      <c r="P18" s="250"/>
      <c r="Q18" s="250">
        <f t="shared" si="2"/>
        <v>21</v>
      </c>
      <c r="R18" s="250"/>
      <c r="S18" s="250">
        <f t="shared" si="3"/>
        <v>20</v>
      </c>
      <c r="T18" s="250"/>
      <c r="U18" s="250">
        <f t="shared" si="4"/>
        <v>19</v>
      </c>
      <c r="V18" s="250"/>
      <c r="W18" s="250">
        <f t="shared" si="5"/>
        <v>18</v>
      </c>
      <c r="X18" s="250"/>
      <c r="Y18" s="250">
        <f t="shared" si="6"/>
        <v>17</v>
      </c>
      <c r="Z18" s="250"/>
      <c r="AA18" s="250">
        <f t="shared" si="7"/>
        <v>16</v>
      </c>
      <c r="AB18" s="250"/>
      <c r="AC18" s="97"/>
      <c r="AD18" s="97"/>
      <c r="AE18" s="97"/>
      <c r="AF18" s="97"/>
      <c r="AG18" s="97"/>
      <c r="AH18" s="97"/>
      <c r="AI18" s="97"/>
      <c r="AL18" s="97"/>
      <c r="AM18" s="97"/>
      <c r="AN18" s="97"/>
      <c r="AO18" s="97"/>
      <c r="AP18" s="97"/>
      <c r="AQ18" s="97"/>
      <c r="AR18" s="97"/>
      <c r="AS18" s="97"/>
      <c r="AT18" s="97"/>
      <c r="AU18" s="97"/>
      <c r="AV18" s="97"/>
      <c r="AW18" s="97"/>
      <c r="AX18" s="97"/>
      <c r="AY18" s="97"/>
      <c r="AZ18" s="97"/>
      <c r="BA18" s="97"/>
      <c r="BB18" s="97"/>
      <c r="BC18" s="97"/>
      <c r="BD18" s="97"/>
      <c r="BE18" s="97"/>
      <c r="BF18" s="97"/>
      <c r="BG18" s="97"/>
      <c r="BH18" s="97"/>
      <c r="BI18" s="97"/>
      <c r="BJ18" s="97"/>
      <c r="BK18" s="97"/>
      <c r="BL18" s="97"/>
      <c r="BM18" s="97"/>
      <c r="BN18" s="97"/>
      <c r="BO18" s="97"/>
    </row>
    <row r="19" spans="1:75" s="99" customFormat="1" x14ac:dyDescent="0.2">
      <c r="A19" s="97"/>
      <c r="B19" s="97"/>
      <c r="C19" s="97"/>
      <c r="D19" s="97"/>
      <c r="E19" s="97"/>
      <c r="F19" s="97"/>
      <c r="G19" s="97"/>
      <c r="H19" s="97"/>
      <c r="I19" s="253"/>
      <c r="J19" s="254"/>
      <c r="K19" s="216">
        <v>3</v>
      </c>
      <c r="L19" s="216"/>
      <c r="M19" s="250">
        <f t="shared" si="0"/>
        <v>31</v>
      </c>
      <c r="N19" s="250"/>
      <c r="O19" s="250">
        <f t="shared" si="1"/>
        <v>30</v>
      </c>
      <c r="P19" s="250"/>
      <c r="Q19" s="250">
        <f t="shared" si="2"/>
        <v>29</v>
      </c>
      <c r="R19" s="250"/>
      <c r="S19" s="250">
        <f t="shared" si="3"/>
        <v>28</v>
      </c>
      <c r="T19" s="250"/>
      <c r="U19" s="250">
        <f t="shared" si="4"/>
        <v>27</v>
      </c>
      <c r="V19" s="250"/>
      <c r="W19" s="250">
        <f t="shared" si="5"/>
        <v>26</v>
      </c>
      <c r="X19" s="250"/>
      <c r="Y19" s="250">
        <f t="shared" si="6"/>
        <v>25</v>
      </c>
      <c r="Z19" s="250"/>
      <c r="AA19" s="250">
        <f t="shared" si="7"/>
        <v>24</v>
      </c>
      <c r="AB19" s="250"/>
      <c r="AC19" s="97"/>
      <c r="AD19" s="97"/>
      <c r="AE19" s="97"/>
      <c r="AF19" s="97"/>
      <c r="AG19" s="97"/>
      <c r="AH19" s="97"/>
      <c r="AI19" s="97"/>
      <c r="AL19" s="97"/>
      <c r="AM19" s="97"/>
      <c r="AN19" s="97"/>
      <c r="AO19" s="97"/>
      <c r="AP19" s="97"/>
      <c r="AQ19" s="97"/>
      <c r="AR19" s="97"/>
      <c r="AS19" s="97"/>
      <c r="AT19" s="97"/>
      <c r="AU19" s="97"/>
      <c r="AV19" s="97"/>
      <c r="AW19" s="97"/>
      <c r="AX19" s="97"/>
      <c r="AY19" s="97"/>
      <c r="AZ19" s="97"/>
      <c r="BA19" s="97"/>
      <c r="BB19" s="97"/>
      <c r="BC19" s="97"/>
      <c r="BD19" s="97"/>
      <c r="BE19" s="97"/>
      <c r="BF19" s="97"/>
      <c r="BG19" s="97"/>
      <c r="BH19" s="97"/>
      <c r="BI19" s="97"/>
      <c r="BJ19" s="97"/>
      <c r="BK19" s="97"/>
      <c r="BL19" s="97"/>
      <c r="BM19" s="97"/>
      <c r="BN19" s="97"/>
      <c r="BO19" s="97"/>
    </row>
    <row r="20" spans="1:75" s="99" customFormat="1" x14ac:dyDescent="0.2">
      <c r="A20" s="97"/>
      <c r="B20" s="97"/>
      <c r="C20" s="97"/>
      <c r="D20" s="97"/>
      <c r="E20" s="97"/>
      <c r="F20" s="97"/>
      <c r="G20" s="97"/>
      <c r="H20" s="97"/>
      <c r="I20" s="253"/>
      <c r="J20" s="254"/>
      <c r="K20" s="216">
        <v>4</v>
      </c>
      <c r="L20" s="216"/>
      <c r="M20" s="250">
        <f t="shared" si="0"/>
        <v>39</v>
      </c>
      <c r="N20" s="250"/>
      <c r="O20" s="250">
        <f t="shared" si="1"/>
        <v>38</v>
      </c>
      <c r="P20" s="250"/>
      <c r="Q20" s="250">
        <f t="shared" si="2"/>
        <v>37</v>
      </c>
      <c r="R20" s="250"/>
      <c r="S20" s="250">
        <f t="shared" si="3"/>
        <v>36</v>
      </c>
      <c r="T20" s="250"/>
      <c r="U20" s="250">
        <f t="shared" si="4"/>
        <v>35</v>
      </c>
      <c r="V20" s="250"/>
      <c r="W20" s="250">
        <f t="shared" si="5"/>
        <v>34</v>
      </c>
      <c r="X20" s="250"/>
      <c r="Y20" s="250">
        <f t="shared" si="6"/>
        <v>33</v>
      </c>
      <c r="Z20" s="250"/>
      <c r="AA20" s="250">
        <f t="shared" si="7"/>
        <v>32</v>
      </c>
      <c r="AB20" s="250"/>
      <c r="AC20" s="97"/>
      <c r="AD20" s="97"/>
      <c r="AE20" s="97"/>
      <c r="AF20" s="97"/>
      <c r="AG20" s="97"/>
      <c r="AH20" s="97"/>
      <c r="AI20" s="97"/>
      <c r="AL20" s="97"/>
      <c r="AM20" s="97"/>
      <c r="AN20" s="97"/>
      <c r="AO20" s="97"/>
      <c r="AP20" s="97"/>
      <c r="AQ20" s="97"/>
      <c r="AR20" s="97"/>
      <c r="AS20" s="97"/>
      <c r="AT20" s="97"/>
      <c r="AU20" s="97"/>
      <c r="AV20" s="97"/>
      <c r="AW20" s="97"/>
      <c r="AX20" s="97"/>
      <c r="AY20" s="97"/>
      <c r="AZ20" s="97"/>
      <c r="BA20" s="97"/>
      <c r="BB20" s="97"/>
      <c r="BC20" s="97"/>
      <c r="BD20" s="97"/>
      <c r="BE20" s="97"/>
      <c r="BF20" s="97"/>
      <c r="BG20" s="97"/>
      <c r="BH20" s="97"/>
      <c r="BI20" s="97"/>
      <c r="BJ20" s="97"/>
      <c r="BK20" s="97"/>
      <c r="BL20" s="97"/>
      <c r="BM20" s="97"/>
      <c r="BN20" s="97"/>
      <c r="BO20" s="97"/>
    </row>
    <row r="21" spans="1:75" s="99" customFormat="1" x14ac:dyDescent="0.2">
      <c r="A21" s="97"/>
      <c r="B21" s="97"/>
      <c r="C21" s="97"/>
      <c r="D21" s="97"/>
      <c r="E21" s="97"/>
      <c r="F21" s="97"/>
      <c r="G21" s="97"/>
      <c r="H21" s="97"/>
      <c r="I21" s="253"/>
      <c r="J21" s="254"/>
      <c r="K21" s="216">
        <v>5</v>
      </c>
      <c r="L21" s="216"/>
      <c r="M21" s="250">
        <f t="shared" si="0"/>
        <v>47</v>
      </c>
      <c r="N21" s="250"/>
      <c r="O21" s="250">
        <f t="shared" si="1"/>
        <v>46</v>
      </c>
      <c r="P21" s="250"/>
      <c r="Q21" s="250">
        <f t="shared" si="2"/>
        <v>45</v>
      </c>
      <c r="R21" s="250"/>
      <c r="S21" s="250">
        <f t="shared" si="3"/>
        <v>44</v>
      </c>
      <c r="T21" s="250"/>
      <c r="U21" s="250">
        <f t="shared" si="4"/>
        <v>43</v>
      </c>
      <c r="V21" s="250"/>
      <c r="W21" s="250">
        <f t="shared" si="5"/>
        <v>42</v>
      </c>
      <c r="X21" s="250"/>
      <c r="Y21" s="250">
        <f t="shared" si="6"/>
        <v>41</v>
      </c>
      <c r="Z21" s="250"/>
      <c r="AA21" s="250">
        <f t="shared" si="7"/>
        <v>40</v>
      </c>
      <c r="AB21" s="250"/>
      <c r="AC21" s="97"/>
      <c r="AD21" s="97"/>
      <c r="AE21" s="97"/>
      <c r="AF21" s="97"/>
      <c r="AG21" s="97"/>
      <c r="AH21" s="97"/>
      <c r="AI21" s="97"/>
      <c r="AL21" s="97"/>
      <c r="AM21" s="97"/>
      <c r="AN21" s="97"/>
      <c r="AO21" s="97"/>
      <c r="AP21" s="97"/>
      <c r="AQ21" s="97"/>
      <c r="AR21" s="97"/>
      <c r="AS21" s="97"/>
      <c r="AT21" s="97"/>
      <c r="AU21" s="97"/>
      <c r="AV21" s="97"/>
      <c r="AW21" s="97"/>
      <c r="AX21" s="97"/>
      <c r="AY21" s="97"/>
      <c r="AZ21" s="97"/>
      <c r="BA21" s="97"/>
      <c r="BB21" s="97"/>
      <c r="BC21" s="97"/>
      <c r="BD21" s="97"/>
      <c r="BE21" s="97"/>
      <c r="BF21" s="97"/>
      <c r="BG21" s="97"/>
      <c r="BH21" s="97"/>
      <c r="BI21" s="97"/>
      <c r="BJ21" s="97"/>
      <c r="BK21" s="97"/>
      <c r="BL21" s="97"/>
      <c r="BM21" s="97"/>
      <c r="BN21" s="97"/>
      <c r="BO21" s="97"/>
    </row>
    <row r="22" spans="1:75" s="99" customFormat="1" x14ac:dyDescent="0.2">
      <c r="A22" s="97"/>
      <c r="B22" s="97"/>
      <c r="C22" s="97"/>
      <c r="D22" s="97"/>
      <c r="E22" s="97"/>
      <c r="F22" s="97"/>
      <c r="G22" s="97"/>
      <c r="H22" s="97"/>
      <c r="I22" s="253"/>
      <c r="J22" s="254"/>
      <c r="K22" s="216">
        <v>6</v>
      </c>
      <c r="L22" s="216"/>
      <c r="M22" s="250">
        <f t="shared" si="0"/>
        <v>55</v>
      </c>
      <c r="N22" s="250"/>
      <c r="O22" s="250">
        <f t="shared" si="1"/>
        <v>54</v>
      </c>
      <c r="P22" s="250"/>
      <c r="Q22" s="250">
        <f t="shared" si="2"/>
        <v>53</v>
      </c>
      <c r="R22" s="250"/>
      <c r="S22" s="250">
        <f t="shared" si="3"/>
        <v>52</v>
      </c>
      <c r="T22" s="250"/>
      <c r="U22" s="250">
        <f t="shared" si="4"/>
        <v>51</v>
      </c>
      <c r="V22" s="250"/>
      <c r="W22" s="250">
        <f t="shared" si="5"/>
        <v>50</v>
      </c>
      <c r="X22" s="250"/>
      <c r="Y22" s="250">
        <f t="shared" si="6"/>
        <v>49</v>
      </c>
      <c r="Z22" s="250"/>
      <c r="AA22" s="250">
        <f t="shared" si="7"/>
        <v>48</v>
      </c>
      <c r="AB22" s="250"/>
      <c r="AC22" s="97"/>
      <c r="AD22" s="97"/>
      <c r="AE22" s="97"/>
      <c r="AF22" s="97"/>
      <c r="AG22" s="97"/>
      <c r="AH22" s="97"/>
      <c r="AI22" s="97"/>
      <c r="AL22" s="97"/>
      <c r="AM22" s="97"/>
      <c r="AN22" s="97"/>
      <c r="AO22" s="97"/>
      <c r="AP22" s="97"/>
      <c r="AQ22" s="97"/>
      <c r="AR22" s="97"/>
      <c r="AS22" s="97"/>
      <c r="AT22" s="97"/>
      <c r="AU22" s="97"/>
      <c r="AV22" s="97"/>
      <c r="AW22" s="97"/>
      <c r="AX22" s="97"/>
      <c r="AY22" s="97"/>
      <c r="AZ22" s="97"/>
      <c r="BA22" s="97"/>
      <c r="BB22" s="97"/>
      <c r="BC22" s="97"/>
      <c r="BD22" s="97"/>
      <c r="BE22" s="97"/>
      <c r="BF22" s="97"/>
      <c r="BG22" s="97"/>
      <c r="BH22" s="97"/>
      <c r="BI22" s="97"/>
      <c r="BJ22" s="97"/>
      <c r="BK22" s="97"/>
      <c r="BL22" s="97"/>
      <c r="BM22" s="97"/>
      <c r="BN22" s="97"/>
      <c r="BO22" s="97"/>
    </row>
    <row r="23" spans="1:75" s="99" customFormat="1" x14ac:dyDescent="0.2">
      <c r="A23" s="97"/>
      <c r="B23" s="97"/>
      <c r="C23" s="97"/>
      <c r="D23" s="97"/>
      <c r="E23" s="97"/>
      <c r="F23" s="97"/>
      <c r="G23" s="97"/>
      <c r="H23" s="97"/>
      <c r="I23" s="255"/>
      <c r="J23" s="256"/>
      <c r="K23" s="216">
        <v>7</v>
      </c>
      <c r="L23" s="216"/>
      <c r="M23" s="250">
        <f t="shared" si="0"/>
        <v>63</v>
      </c>
      <c r="N23" s="250"/>
      <c r="O23" s="250">
        <f t="shared" si="1"/>
        <v>62</v>
      </c>
      <c r="P23" s="250"/>
      <c r="Q23" s="250">
        <f t="shared" si="2"/>
        <v>61</v>
      </c>
      <c r="R23" s="250"/>
      <c r="S23" s="250">
        <f t="shared" si="3"/>
        <v>60</v>
      </c>
      <c r="T23" s="250"/>
      <c r="U23" s="250">
        <f t="shared" si="4"/>
        <v>59</v>
      </c>
      <c r="V23" s="250"/>
      <c r="W23" s="250">
        <f t="shared" si="5"/>
        <v>58</v>
      </c>
      <c r="X23" s="250"/>
      <c r="Y23" s="250">
        <f t="shared" si="6"/>
        <v>57</v>
      </c>
      <c r="Z23" s="250"/>
      <c r="AA23" s="250">
        <f t="shared" si="7"/>
        <v>56</v>
      </c>
      <c r="AB23" s="250"/>
      <c r="AC23" s="97"/>
      <c r="AD23" s="97"/>
      <c r="AE23" s="97"/>
      <c r="AF23" s="97"/>
      <c r="AG23" s="97"/>
      <c r="AH23" s="97"/>
      <c r="AI23" s="97"/>
      <c r="AL23" s="97"/>
      <c r="AM23" s="97"/>
      <c r="AN23" s="97"/>
      <c r="AO23" s="97"/>
      <c r="AP23" s="97"/>
      <c r="AQ23" s="97"/>
      <c r="AR23" s="97"/>
      <c r="AS23" s="97"/>
      <c r="AT23" s="97"/>
      <c r="AU23" s="97"/>
      <c r="AV23" s="97"/>
      <c r="AW23" s="97"/>
      <c r="AX23" s="97"/>
      <c r="AY23" s="97"/>
      <c r="AZ23" s="97"/>
      <c r="BA23" s="97"/>
      <c r="BB23" s="97"/>
      <c r="BC23" s="97"/>
      <c r="BD23" s="97"/>
      <c r="BE23" s="97"/>
      <c r="BF23" s="97"/>
      <c r="BG23" s="97"/>
    </row>
    <row r="24" spans="1:75" ht="13.25" x14ac:dyDescent="0.2">
      <c r="AL24" s="97"/>
      <c r="AM24" s="97"/>
      <c r="AN24" s="97"/>
      <c r="AO24" s="97"/>
      <c r="AP24" s="97"/>
      <c r="AQ24" s="97"/>
      <c r="AR24" s="97"/>
      <c r="AS24" s="97"/>
      <c r="AT24" s="97"/>
      <c r="AU24" s="97"/>
      <c r="AV24" s="97"/>
      <c r="AW24" s="97"/>
      <c r="AX24" s="97"/>
      <c r="AY24" s="97"/>
      <c r="AZ24" s="97"/>
      <c r="BA24" s="97"/>
      <c r="BB24" s="97"/>
      <c r="BC24" s="97"/>
      <c r="BD24" s="97"/>
      <c r="BE24" s="97"/>
      <c r="BF24" s="97"/>
      <c r="BG24" s="97"/>
      <c r="BH24" s="97"/>
      <c r="BI24" s="97"/>
      <c r="BJ24" s="97"/>
      <c r="BK24" s="97"/>
      <c r="BL24" s="97"/>
      <c r="BM24" s="97"/>
      <c r="BN24" s="97"/>
      <c r="BO24" s="97"/>
    </row>
    <row r="25" spans="1:75" s="99" customFormat="1" ht="13.5" customHeight="1" x14ac:dyDescent="0.2">
      <c r="A25" s="97"/>
      <c r="B25" s="97"/>
      <c r="C25" s="97"/>
      <c r="D25" s="97"/>
      <c r="E25" s="246" t="s">
        <v>230</v>
      </c>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97"/>
      <c r="AI25" s="97"/>
      <c r="AL25" s="97"/>
      <c r="AM25" s="97"/>
      <c r="AN25" s="97"/>
      <c r="AO25" s="97"/>
      <c r="AP25" s="97"/>
      <c r="AQ25" s="97"/>
      <c r="AR25" s="97"/>
      <c r="AS25" s="97"/>
      <c r="AT25" s="97"/>
      <c r="AU25" s="97"/>
      <c r="AV25" s="97"/>
      <c r="AW25" s="97"/>
      <c r="AX25" s="97"/>
      <c r="AY25" s="97"/>
      <c r="AZ25" s="97"/>
      <c r="BA25" s="97"/>
      <c r="BB25" s="97"/>
      <c r="BC25" s="97"/>
      <c r="BD25" s="97"/>
      <c r="BE25" s="97"/>
      <c r="BF25" s="97"/>
      <c r="BG25" s="97"/>
      <c r="BH25" s="97"/>
      <c r="BI25" s="97"/>
      <c r="BJ25" s="97"/>
      <c r="BK25" s="97"/>
      <c r="BL25" s="97"/>
      <c r="BM25" s="97"/>
      <c r="BN25" s="97"/>
      <c r="BO25" s="97"/>
    </row>
    <row r="26" spans="1:75" s="99" customFormat="1" x14ac:dyDescent="0.2">
      <c r="A26" s="97"/>
      <c r="B26" s="97"/>
      <c r="C26" s="97"/>
      <c r="D26" s="97"/>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97"/>
      <c r="AI26" s="97"/>
      <c r="AL26" s="97"/>
      <c r="AM26" s="97"/>
      <c r="AN26" s="97"/>
      <c r="AO26" s="97"/>
      <c r="AP26" s="97"/>
      <c r="AQ26" s="97"/>
      <c r="AR26" s="97"/>
      <c r="AS26" s="97"/>
      <c r="AT26" s="97"/>
      <c r="AU26" s="97"/>
      <c r="AV26" s="97"/>
      <c r="AW26" s="97"/>
      <c r="AX26" s="97"/>
      <c r="AY26" s="97"/>
      <c r="AZ26" s="97"/>
      <c r="BA26" s="97"/>
      <c r="BB26" s="97"/>
      <c r="BC26" s="97"/>
      <c r="BD26" s="97"/>
      <c r="BE26" s="97"/>
      <c r="BF26" s="97"/>
      <c r="BG26" s="97"/>
      <c r="BH26" s="97"/>
      <c r="BI26" s="97"/>
      <c r="BJ26" s="97"/>
      <c r="BK26" s="97"/>
      <c r="BL26" s="97"/>
      <c r="BM26" s="97"/>
      <c r="BN26" s="97"/>
      <c r="BO26" s="97"/>
    </row>
    <row r="27" spans="1:75" s="99" customFormat="1" ht="13.25" x14ac:dyDescent="0.2">
      <c r="A27" s="97"/>
      <c r="B27" s="97"/>
      <c r="C27" s="97"/>
      <c r="D27" s="97"/>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97"/>
      <c r="AI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7"/>
      <c r="BK27" s="97"/>
      <c r="BL27" s="97"/>
      <c r="BM27" s="97"/>
      <c r="BN27" s="97"/>
      <c r="BO27" s="97"/>
    </row>
    <row r="28" spans="1:75" s="99" customFormat="1" x14ac:dyDescent="0.2">
      <c r="A28" s="97"/>
      <c r="B28" s="97"/>
      <c r="C28" s="97"/>
      <c r="D28" s="97"/>
      <c r="E28" s="245" t="s">
        <v>282</v>
      </c>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97"/>
      <c r="AI28" s="97"/>
      <c r="AL28" s="97"/>
      <c r="AM28" s="97"/>
      <c r="AN28" s="97"/>
      <c r="AO28" s="97"/>
      <c r="AP28" s="97"/>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c r="BO28" s="97"/>
    </row>
    <row r="29" spans="1:75" s="99" customFormat="1" x14ac:dyDescent="0.2">
      <c r="A29" s="97"/>
      <c r="B29" s="97"/>
      <c r="C29" s="97"/>
      <c r="D29" s="97"/>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97"/>
      <c r="AI29" s="97"/>
      <c r="AL29" s="97"/>
      <c r="AM29" s="97"/>
      <c r="AN29" s="97"/>
      <c r="AO29" s="97"/>
      <c r="AP29" s="97"/>
      <c r="AQ29" s="97"/>
      <c r="AR29" s="97"/>
      <c r="AS29" s="97"/>
      <c r="AT29" s="97"/>
      <c r="AU29" s="97"/>
      <c r="AV29" s="97"/>
      <c r="AW29" s="97"/>
      <c r="AX29" s="97"/>
      <c r="AY29" s="97"/>
      <c r="AZ29" s="97"/>
      <c r="BA29" s="97"/>
      <c r="BB29" s="97"/>
      <c r="BC29" s="97"/>
      <c r="BD29" s="97"/>
      <c r="BE29" s="97"/>
      <c r="BF29" s="97"/>
      <c r="BG29" s="97"/>
      <c r="BH29" s="97"/>
      <c r="BI29" s="97"/>
      <c r="BJ29" s="97"/>
      <c r="BK29" s="97"/>
      <c r="BL29" s="97"/>
      <c r="BM29" s="97"/>
      <c r="BN29" s="97"/>
      <c r="BO29" s="97"/>
    </row>
    <row r="30" spans="1:75" s="99" customFormat="1" ht="13.25" x14ac:dyDescent="0.2">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L30" s="97"/>
      <c r="AM30" s="97"/>
      <c r="AN30" s="97"/>
      <c r="AO30" s="97"/>
      <c r="AP30" s="97"/>
      <c r="AQ30" s="97"/>
      <c r="AR30" s="97"/>
      <c r="AS30" s="97"/>
      <c r="AT30" s="97"/>
      <c r="AU30" s="97"/>
      <c r="AV30" s="97"/>
      <c r="AW30" s="97"/>
      <c r="AX30" s="97"/>
      <c r="AY30" s="97"/>
      <c r="AZ30" s="97"/>
      <c r="BA30" s="97"/>
      <c r="BB30" s="97"/>
      <c r="BC30" s="97"/>
      <c r="BD30" s="97"/>
      <c r="BE30" s="97"/>
      <c r="BF30" s="97"/>
      <c r="BG30" s="97"/>
      <c r="BH30" s="97"/>
      <c r="BI30" s="97"/>
      <c r="BJ30" s="97"/>
      <c r="BK30" s="97"/>
      <c r="BL30" s="97"/>
      <c r="BM30" s="97"/>
      <c r="BN30" s="97"/>
      <c r="BO30" s="97"/>
    </row>
    <row r="31" spans="1:75" s="99" customFormat="1" ht="13.25" x14ac:dyDescent="0.2">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S31" s="102"/>
      <c r="BT31" s="102"/>
      <c r="BU31" s="102"/>
      <c r="BV31" s="102"/>
      <c r="BW31" s="102"/>
    </row>
    <row r="32" spans="1:75" s="99" customFormat="1" ht="21.75" customHeight="1" thickBot="1" x14ac:dyDescent="0.25">
      <c r="A32" s="97"/>
      <c r="B32" s="97"/>
      <c r="C32" s="97"/>
      <c r="D32" s="98" t="s">
        <v>231</v>
      </c>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7"/>
      <c r="AI32" s="97"/>
      <c r="AL32" s="98" t="s">
        <v>232</v>
      </c>
      <c r="AM32" s="98"/>
      <c r="AN32" s="98"/>
      <c r="AO32" s="98"/>
      <c r="AP32" s="98"/>
      <c r="AQ32" s="98"/>
      <c r="AR32" s="98"/>
      <c r="AS32" s="98"/>
      <c r="AT32" s="98"/>
      <c r="AU32" s="98"/>
      <c r="AV32" s="98"/>
      <c r="AW32" s="98"/>
      <c r="AX32" s="98"/>
      <c r="AY32" s="98"/>
      <c r="AZ32" s="98"/>
      <c r="BA32" s="98"/>
      <c r="BB32" s="98"/>
      <c r="BC32" s="98"/>
      <c r="BD32" s="98"/>
      <c r="BE32" s="98"/>
      <c r="BF32" s="98"/>
      <c r="BG32" s="98"/>
      <c r="BH32" s="98"/>
      <c r="BI32" s="98"/>
      <c r="BJ32" s="98"/>
      <c r="BK32" s="98"/>
      <c r="BL32" s="98"/>
      <c r="BM32" s="98"/>
      <c r="BN32" s="98"/>
      <c r="BO32" s="98"/>
    </row>
    <row r="33" spans="1:67" s="99" customFormat="1" ht="13.75" thickTop="1" x14ac:dyDescent="0.2">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L33" s="97"/>
      <c r="AM33" s="97"/>
      <c r="AN33" s="97"/>
      <c r="AO33" s="97"/>
      <c r="AP33" s="97"/>
      <c r="AQ33" s="97"/>
      <c r="AR33" s="97"/>
      <c r="AS33" s="97"/>
      <c r="AT33" s="97"/>
      <c r="AU33" s="97"/>
      <c r="AV33" s="97"/>
      <c r="AW33" s="97"/>
      <c r="AX33" s="97"/>
      <c r="AY33" s="97"/>
      <c r="AZ33" s="97"/>
      <c r="BA33" s="97"/>
      <c r="BB33" s="97"/>
      <c r="BC33" s="97"/>
      <c r="BD33" s="97"/>
      <c r="BE33" s="97"/>
      <c r="BF33" s="97"/>
      <c r="BG33" s="97"/>
      <c r="BH33" s="97"/>
      <c r="BI33" s="97"/>
      <c r="BJ33" s="97"/>
      <c r="BK33" s="97"/>
      <c r="BL33" s="97"/>
      <c r="BM33" s="97"/>
      <c r="BN33" s="97"/>
      <c r="BO33" s="97"/>
    </row>
    <row r="34" spans="1:67" s="99" customFormat="1" x14ac:dyDescent="0.2">
      <c r="A34" s="97"/>
      <c r="B34" s="97"/>
      <c r="C34" s="97"/>
      <c r="D34" s="97"/>
      <c r="E34" s="97" t="s">
        <v>233</v>
      </c>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L34" s="97"/>
      <c r="AM34" s="246" t="s">
        <v>234</v>
      </c>
      <c r="AN34" s="246"/>
      <c r="AO34" s="246"/>
      <c r="AP34" s="246"/>
      <c r="AQ34" s="246"/>
      <c r="AR34" s="246"/>
      <c r="AS34" s="246"/>
      <c r="AT34" s="246"/>
      <c r="AU34" s="246"/>
      <c r="AV34" s="246"/>
      <c r="AW34" s="246"/>
      <c r="AX34" s="246"/>
      <c r="AY34" s="246"/>
      <c r="AZ34" s="246"/>
      <c r="BA34" s="246"/>
      <c r="BB34" s="246"/>
      <c r="BC34" s="246"/>
      <c r="BD34" s="246"/>
      <c r="BE34" s="246"/>
      <c r="BF34" s="246"/>
      <c r="BG34" s="246"/>
      <c r="BH34" s="246"/>
      <c r="BI34" s="246"/>
      <c r="BJ34" s="246"/>
      <c r="BK34" s="246"/>
      <c r="BL34" s="246"/>
      <c r="BM34" s="246"/>
      <c r="BN34" s="246"/>
      <c r="BO34" s="246"/>
    </row>
    <row r="35" spans="1:67" s="99" customFormat="1" x14ac:dyDescent="0.2">
      <c r="A35" s="97"/>
      <c r="B35" s="97"/>
      <c r="C35" s="97"/>
      <c r="D35" s="97"/>
      <c r="E35" s="97" t="s">
        <v>2</v>
      </c>
      <c r="F35" s="97" t="s">
        <v>235</v>
      </c>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L35" s="97"/>
      <c r="AM35" s="246"/>
      <c r="AN35" s="246"/>
      <c r="AO35" s="246"/>
      <c r="AP35" s="246"/>
      <c r="AQ35" s="246"/>
      <c r="AR35" s="246"/>
      <c r="AS35" s="246"/>
      <c r="AT35" s="246"/>
      <c r="AU35" s="246"/>
      <c r="AV35" s="246"/>
      <c r="AW35" s="246"/>
      <c r="AX35" s="246"/>
      <c r="AY35" s="246"/>
      <c r="AZ35" s="246"/>
      <c r="BA35" s="246"/>
      <c r="BB35" s="246"/>
      <c r="BC35" s="246"/>
      <c r="BD35" s="246"/>
      <c r="BE35" s="246"/>
      <c r="BF35" s="246"/>
      <c r="BG35" s="246"/>
      <c r="BH35" s="246"/>
      <c r="BI35" s="246"/>
      <c r="BJ35" s="246"/>
      <c r="BK35" s="246"/>
      <c r="BL35" s="246"/>
      <c r="BM35" s="246"/>
      <c r="BN35" s="246"/>
      <c r="BO35" s="246"/>
    </row>
    <row r="36" spans="1:67" s="99" customFormat="1" x14ac:dyDescent="0.2">
      <c r="A36" s="97"/>
      <c r="B36" s="97"/>
      <c r="C36" s="97"/>
      <c r="D36" s="97"/>
      <c r="E36" s="97" t="s">
        <v>2</v>
      </c>
      <c r="F36" s="97" t="s">
        <v>236</v>
      </c>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L36" s="97"/>
      <c r="AM36" s="97" t="s">
        <v>2</v>
      </c>
      <c r="AN36" s="97" t="s">
        <v>235</v>
      </c>
      <c r="AO36" s="97"/>
      <c r="AP36" s="97"/>
      <c r="AQ36" s="97"/>
      <c r="AR36" s="97"/>
      <c r="AS36" s="97"/>
      <c r="AT36" s="97"/>
      <c r="AU36" s="97"/>
      <c r="AV36" s="97"/>
      <c r="AW36" s="97"/>
      <c r="AX36" s="97"/>
      <c r="AY36" s="97"/>
      <c r="AZ36" s="97"/>
      <c r="BA36" s="97"/>
      <c r="BB36" s="97"/>
      <c r="BC36" s="97"/>
      <c r="BD36" s="97"/>
      <c r="BE36" s="97"/>
      <c r="BF36" s="97"/>
      <c r="BG36" s="97"/>
      <c r="BH36" s="97"/>
      <c r="BI36" s="97"/>
      <c r="BJ36" s="97"/>
      <c r="BK36" s="97"/>
      <c r="BL36" s="97"/>
      <c r="BM36" s="97"/>
      <c r="BN36" s="97"/>
      <c r="BO36" s="97"/>
    </row>
    <row r="37" spans="1:67" s="99" customFormat="1" x14ac:dyDescent="0.2">
      <c r="A37" s="97"/>
      <c r="B37" s="97"/>
      <c r="C37" s="97"/>
      <c r="D37" s="97"/>
      <c r="E37" s="97"/>
      <c r="F37" s="97" t="s">
        <v>2</v>
      </c>
      <c r="G37" s="97" t="s">
        <v>237</v>
      </c>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L37" s="97"/>
      <c r="AM37" s="97" t="s">
        <v>2</v>
      </c>
      <c r="AN37" s="97" t="s">
        <v>238</v>
      </c>
      <c r="AO37" s="97"/>
      <c r="AP37" s="97"/>
      <c r="AQ37" s="97"/>
      <c r="AR37" s="97"/>
      <c r="AS37" s="97"/>
      <c r="AT37" s="97"/>
      <c r="AU37" s="97"/>
      <c r="AV37" s="97"/>
      <c r="AW37" s="97"/>
      <c r="AX37" s="97"/>
      <c r="AY37" s="97"/>
      <c r="AZ37" s="97"/>
      <c r="BA37" s="97"/>
      <c r="BB37" s="97"/>
      <c r="BC37" s="97"/>
      <c r="BD37" s="97"/>
      <c r="BE37" s="97"/>
      <c r="BF37" s="97"/>
      <c r="BG37" s="97"/>
      <c r="BH37" s="97"/>
      <c r="BI37" s="97"/>
      <c r="BJ37" s="97"/>
      <c r="BK37" s="97"/>
      <c r="BL37" s="97"/>
      <c r="BM37" s="97"/>
      <c r="BN37" s="97"/>
      <c r="BO37" s="97"/>
    </row>
    <row r="38" spans="1:67" s="99" customFormat="1" x14ac:dyDescent="0.2">
      <c r="A38" s="97"/>
      <c r="B38" s="97"/>
      <c r="C38" s="97"/>
      <c r="D38" s="97"/>
      <c r="E38" s="97" t="s">
        <v>2</v>
      </c>
      <c r="F38" s="97" t="s">
        <v>239</v>
      </c>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L38" s="97"/>
      <c r="AM38" s="97"/>
      <c r="AN38" s="97" t="s">
        <v>2</v>
      </c>
      <c r="AO38" s="97" t="s">
        <v>240</v>
      </c>
      <c r="AP38" s="97"/>
      <c r="AQ38" s="97"/>
      <c r="AR38" s="97"/>
      <c r="AS38" s="97"/>
      <c r="AT38" s="97"/>
      <c r="AU38" s="97"/>
      <c r="AV38" s="97"/>
      <c r="AW38" s="97"/>
      <c r="AX38" s="97"/>
      <c r="AY38" s="97"/>
      <c r="AZ38" s="97"/>
      <c r="BA38" s="97"/>
      <c r="BB38" s="97"/>
      <c r="BC38" s="97"/>
      <c r="BD38" s="97"/>
      <c r="BE38" s="97"/>
      <c r="BF38" s="97"/>
      <c r="BG38" s="97"/>
      <c r="BH38" s="97"/>
      <c r="BI38" s="97"/>
      <c r="BJ38" s="97"/>
      <c r="BK38" s="97"/>
      <c r="BL38" s="97"/>
      <c r="BM38" s="97"/>
      <c r="BN38" s="97"/>
      <c r="BO38" s="97"/>
    </row>
    <row r="39" spans="1:67" x14ac:dyDescent="0.2">
      <c r="AL39" s="97"/>
      <c r="AM39" s="97" t="s">
        <v>2</v>
      </c>
      <c r="AN39" s="97" t="s">
        <v>241</v>
      </c>
      <c r="AO39" s="97"/>
      <c r="AP39" s="97"/>
      <c r="AQ39" s="97"/>
      <c r="AR39" s="97"/>
      <c r="AS39" s="97"/>
      <c r="AT39" s="97"/>
      <c r="AU39" s="97"/>
      <c r="AV39" s="97"/>
      <c r="AW39" s="97"/>
      <c r="AX39" s="97"/>
      <c r="AY39" s="97"/>
      <c r="AZ39" s="97"/>
      <c r="BA39" s="97"/>
      <c r="BB39" s="97"/>
      <c r="BC39" s="97"/>
      <c r="BD39" s="97"/>
      <c r="BE39" s="97"/>
      <c r="BF39" s="97"/>
      <c r="BG39" s="97"/>
      <c r="BH39" s="97"/>
      <c r="BI39" s="97"/>
      <c r="BJ39" s="97"/>
      <c r="BK39" s="97"/>
      <c r="BL39" s="97"/>
      <c r="BM39" s="97"/>
      <c r="BN39" s="97"/>
      <c r="BO39" s="97"/>
    </row>
    <row r="40" spans="1:67" s="99" customFormat="1" ht="13.25" x14ac:dyDescent="0.2">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L40" s="97"/>
      <c r="AM40" s="97"/>
      <c r="AN40" s="97"/>
      <c r="AO40" s="97"/>
      <c r="AP40" s="97"/>
      <c r="AQ40" s="97"/>
      <c r="AR40" s="97"/>
      <c r="AS40" s="97"/>
      <c r="AT40" s="97"/>
      <c r="AU40" s="97"/>
      <c r="AV40" s="97"/>
      <c r="AW40" s="97"/>
      <c r="AX40" s="97"/>
      <c r="AY40" s="97"/>
      <c r="AZ40" s="97"/>
      <c r="BA40" s="97"/>
      <c r="BB40" s="97"/>
      <c r="BC40" s="97"/>
      <c r="BD40" s="97"/>
      <c r="BE40" s="97"/>
      <c r="BF40" s="97"/>
      <c r="BG40" s="97"/>
      <c r="BH40" s="97"/>
      <c r="BI40" s="97"/>
      <c r="BJ40" s="97"/>
      <c r="BK40" s="97"/>
      <c r="BL40" s="97"/>
      <c r="BM40" s="97"/>
      <c r="BN40" s="97"/>
      <c r="BO40" s="97"/>
    </row>
    <row r="41" spans="1:67" s="99" customFormat="1" x14ac:dyDescent="0.2">
      <c r="A41" s="97"/>
      <c r="B41" s="97"/>
      <c r="C41" s="97"/>
      <c r="D41" s="97"/>
      <c r="E41" s="97"/>
      <c r="F41" s="97"/>
      <c r="G41" s="97"/>
      <c r="H41" s="97"/>
      <c r="I41" s="224" t="s">
        <v>242</v>
      </c>
      <c r="J41" s="224"/>
      <c r="K41" s="224"/>
      <c r="L41" s="224"/>
      <c r="M41" s="224"/>
      <c r="N41" s="224"/>
      <c r="O41" s="224"/>
      <c r="P41" s="224"/>
      <c r="Q41" s="224"/>
      <c r="R41" s="224"/>
      <c r="S41" s="224"/>
      <c r="T41" s="224"/>
      <c r="U41" s="224"/>
      <c r="V41" s="224"/>
      <c r="W41" s="224"/>
      <c r="X41" s="224"/>
      <c r="Y41" s="224"/>
      <c r="Z41" s="224"/>
      <c r="AA41" s="224"/>
      <c r="AB41" s="224"/>
      <c r="AC41" s="103"/>
      <c r="AD41" s="103"/>
      <c r="AE41" s="103"/>
      <c r="AF41" s="103"/>
      <c r="AG41" s="97"/>
      <c r="AH41" s="97"/>
      <c r="AI41" s="97"/>
      <c r="AL41" s="97"/>
      <c r="AQ41" s="224" t="s">
        <v>243</v>
      </c>
      <c r="AR41" s="224"/>
      <c r="AS41" s="224"/>
      <c r="AT41" s="224"/>
      <c r="AU41" s="224"/>
      <c r="AV41" s="224"/>
      <c r="AW41" s="224"/>
      <c r="AX41" s="224"/>
      <c r="AY41" s="224"/>
      <c r="AZ41" s="224"/>
      <c r="BA41" s="224"/>
      <c r="BB41" s="224"/>
      <c r="BC41" s="224"/>
      <c r="BD41" s="224"/>
      <c r="BE41" s="224"/>
      <c r="BF41" s="224"/>
      <c r="BG41" s="224"/>
      <c r="BH41" s="224"/>
      <c r="BI41" s="224"/>
      <c r="BJ41" s="224"/>
      <c r="BK41" s="97"/>
      <c r="BL41" s="97"/>
      <c r="BM41" s="97"/>
      <c r="BN41" s="97"/>
      <c r="BO41" s="97"/>
    </row>
    <row r="42" spans="1:67" s="99" customFormat="1" x14ac:dyDescent="0.2">
      <c r="A42" s="97"/>
      <c r="B42" s="97"/>
      <c r="C42" s="97"/>
      <c r="D42" s="97"/>
      <c r="E42" s="97"/>
      <c r="F42" s="97"/>
      <c r="G42" s="97"/>
      <c r="H42" s="97"/>
      <c r="I42" s="239" t="s">
        <v>244</v>
      </c>
      <c r="J42" s="239"/>
      <c r="K42" s="239"/>
      <c r="L42" s="240" t="s">
        <v>245</v>
      </c>
      <c r="M42" s="241"/>
      <c r="N42" s="241"/>
      <c r="O42" s="241"/>
      <c r="P42" s="241"/>
      <c r="Q42" s="241"/>
      <c r="R42" s="241"/>
      <c r="S42" s="241"/>
      <c r="T42" s="242"/>
      <c r="U42" s="243" t="s">
        <v>246</v>
      </c>
      <c r="V42" s="243"/>
      <c r="W42" s="243"/>
      <c r="X42" s="243"/>
      <c r="Y42" s="243" t="s">
        <v>247</v>
      </c>
      <c r="Z42" s="243"/>
      <c r="AA42" s="243"/>
      <c r="AB42" s="243"/>
      <c r="AC42" s="103"/>
      <c r="AD42" s="103"/>
      <c r="AE42" s="103"/>
      <c r="AF42" s="103"/>
      <c r="AG42" s="97"/>
      <c r="AH42" s="97"/>
      <c r="AI42" s="97"/>
      <c r="AL42" s="97"/>
      <c r="AQ42" s="239" t="s">
        <v>244</v>
      </c>
      <c r="AR42" s="239"/>
      <c r="AS42" s="239"/>
      <c r="AT42" s="240" t="s">
        <v>245</v>
      </c>
      <c r="AU42" s="241"/>
      <c r="AV42" s="241"/>
      <c r="AW42" s="241"/>
      <c r="AX42" s="241"/>
      <c r="AY42" s="241"/>
      <c r="AZ42" s="241"/>
      <c r="BA42" s="241"/>
      <c r="BB42" s="242"/>
      <c r="BC42" s="243" t="s">
        <v>246</v>
      </c>
      <c r="BD42" s="243"/>
      <c r="BE42" s="243"/>
      <c r="BF42" s="243"/>
      <c r="BG42" s="243" t="s">
        <v>247</v>
      </c>
      <c r="BH42" s="243"/>
      <c r="BI42" s="243"/>
      <c r="BJ42" s="243"/>
    </row>
    <row r="43" spans="1:67" s="99" customFormat="1" x14ac:dyDescent="0.2">
      <c r="A43" s="97"/>
      <c r="B43" s="97"/>
      <c r="C43" s="97"/>
      <c r="D43" s="97"/>
      <c r="E43" s="97"/>
      <c r="F43" s="97"/>
      <c r="G43" s="97"/>
      <c r="H43" s="97"/>
      <c r="I43" s="239"/>
      <c r="J43" s="239"/>
      <c r="K43" s="239"/>
      <c r="L43" s="244" t="s">
        <v>248</v>
      </c>
      <c r="M43" s="244"/>
      <c r="N43" s="244" t="s">
        <v>249</v>
      </c>
      <c r="O43" s="244"/>
      <c r="P43" s="244" t="s">
        <v>250</v>
      </c>
      <c r="Q43" s="244"/>
      <c r="R43" s="244"/>
      <c r="S43" s="244" t="s">
        <v>251</v>
      </c>
      <c r="T43" s="244"/>
      <c r="U43" s="243"/>
      <c r="V43" s="243"/>
      <c r="W43" s="243"/>
      <c r="X43" s="243"/>
      <c r="Y43" s="243"/>
      <c r="Z43" s="243"/>
      <c r="AA43" s="243"/>
      <c r="AB43" s="243"/>
      <c r="AC43" s="97"/>
      <c r="AD43" s="103"/>
      <c r="AE43" s="103"/>
      <c r="AF43" s="103"/>
      <c r="AG43" s="97"/>
      <c r="AH43" s="97"/>
      <c r="AI43" s="97"/>
      <c r="AL43" s="97"/>
      <c r="AQ43" s="239"/>
      <c r="AR43" s="239"/>
      <c r="AS43" s="239"/>
      <c r="AT43" s="244" t="s">
        <v>248</v>
      </c>
      <c r="AU43" s="244"/>
      <c r="AV43" s="244" t="s">
        <v>249</v>
      </c>
      <c r="AW43" s="244"/>
      <c r="AX43" s="244" t="s">
        <v>250</v>
      </c>
      <c r="AY43" s="244"/>
      <c r="AZ43" s="244"/>
      <c r="BA43" s="244" t="s">
        <v>251</v>
      </c>
      <c r="BB43" s="244"/>
      <c r="BC43" s="243"/>
      <c r="BD43" s="243"/>
      <c r="BE43" s="243"/>
      <c r="BF43" s="243"/>
      <c r="BG43" s="243"/>
      <c r="BH43" s="243"/>
      <c r="BI43" s="243"/>
      <c r="BJ43" s="243"/>
    </row>
    <row r="44" spans="1:67" s="99" customFormat="1" ht="13.25" x14ac:dyDescent="0.2">
      <c r="A44" s="97"/>
      <c r="B44" s="97"/>
      <c r="C44" s="97"/>
      <c r="D44" s="97"/>
      <c r="E44" s="97"/>
      <c r="F44" s="97"/>
      <c r="G44" s="97"/>
      <c r="H44" s="97"/>
      <c r="I44" s="238" t="s">
        <v>252</v>
      </c>
      <c r="J44" s="238"/>
      <c r="K44" s="238"/>
      <c r="L44" s="228" t="s">
        <v>253</v>
      </c>
      <c r="M44" s="226"/>
      <c r="N44" s="228" t="s">
        <v>254</v>
      </c>
      <c r="O44" s="226"/>
      <c r="P44" s="229">
        <f>MID(L44,1,1)*8+VALUE(IF(IFERROR(VALUE(N44)&lt;64,FALSE),N44,LEFT(N44,FIND("-",N44)-1)+IF(OR(AC44="Mot",AC44="B"),-S44+1,0)))</f>
        <v>0</v>
      </c>
      <c r="Q44" s="230"/>
      <c r="R44" s="231"/>
      <c r="S44" s="248">
        <f>IF(IFERROR(VALUE(N44)&lt;64,FALSE),1,ABS(LEFT(N44,FIND("-",N44)-1)-RIGHT(N44,LEN(N44)-FIND("-",N44)))+1)</f>
        <v>24</v>
      </c>
      <c r="T44" s="249"/>
      <c r="U44" s="226">
        <v>0</v>
      </c>
      <c r="V44" s="226"/>
      <c r="W44" s="226"/>
      <c r="X44" s="226"/>
      <c r="Y44" s="226">
        <v>0</v>
      </c>
      <c r="Z44" s="226"/>
      <c r="AA44" s="226"/>
      <c r="AB44" s="226"/>
      <c r="AC44" s="104" t="s">
        <v>50</v>
      </c>
      <c r="AD44" s="103"/>
      <c r="AE44" s="97"/>
      <c r="AF44" s="103"/>
      <c r="AG44" s="97"/>
      <c r="AH44" s="97"/>
      <c r="AI44" s="97"/>
      <c r="AL44" s="97"/>
      <c r="AQ44" s="238" t="s">
        <v>252</v>
      </c>
      <c r="AR44" s="238"/>
      <c r="AS44" s="238"/>
      <c r="AT44" s="228" t="s">
        <v>253</v>
      </c>
      <c r="AU44" s="226"/>
      <c r="AV44" s="228" t="s">
        <v>255</v>
      </c>
      <c r="AW44" s="226"/>
      <c r="AX44" s="229">
        <f>MID(AT44,1,1)*8+VALUE(IF(IFERROR(VALUE(AV44)&lt;64,FALSE),AV44,LEFT(AV44,FIND("-",AV44)-1)+IF(OR(BK44="Mot",BK44="B"),-BA44+1,0)))</f>
        <v>0</v>
      </c>
      <c r="AY44" s="230"/>
      <c r="AZ44" s="231"/>
      <c r="BA44" s="248">
        <f>IF(IFERROR(VALUE(AV44)&lt;64,FALSE),1,ABS(LEFT(AV44,FIND("-",AV44)-1)-RIGHT(AV44,LEN(AV44)-FIND("-",AV44)))+1)</f>
        <v>24</v>
      </c>
      <c r="BB44" s="249"/>
      <c r="BC44" s="226">
        <v>7</v>
      </c>
      <c r="BD44" s="226"/>
      <c r="BE44" s="226"/>
      <c r="BF44" s="226"/>
      <c r="BG44" s="226">
        <v>16</v>
      </c>
      <c r="BH44" s="226"/>
      <c r="BI44" s="226"/>
      <c r="BJ44" s="226"/>
      <c r="BK44" s="104" t="s">
        <v>256</v>
      </c>
    </row>
    <row r="45" spans="1:67" s="99" customFormat="1" x14ac:dyDescent="0.2">
      <c r="A45" s="97"/>
      <c r="B45" s="97"/>
      <c r="C45" s="97"/>
      <c r="D45" s="97"/>
      <c r="E45" s="97"/>
      <c r="F45" s="97"/>
      <c r="G45" s="97"/>
      <c r="H45" s="97"/>
      <c r="I45" s="237" t="s">
        <v>257</v>
      </c>
      <c r="J45" s="237"/>
      <c r="K45" s="237"/>
      <c r="L45" s="228" t="s">
        <v>43</v>
      </c>
      <c r="M45" s="226"/>
      <c r="N45" s="228" t="s">
        <v>258</v>
      </c>
      <c r="O45" s="226"/>
      <c r="P45" s="229">
        <f>MID(L45,1,1)*8+VALUE(IF(IFERROR(VALUE(N45)&lt;64,FALSE),N45,LEFT(N45,FIND("-",N45)-1)+IF(OR(AC45="Mot",AC45="B"),-S45+1,0)))</f>
        <v>24</v>
      </c>
      <c r="Q45" s="230"/>
      <c r="R45" s="231"/>
      <c r="S45" s="248">
        <f t="shared" ref="S45:S48" si="8">IF(IFERROR(VALUE(N45)&lt;64,FALSE),1,ABS(LEFT(N45,FIND("-",N45)-1)-RIGHT(N45,LEN(N45)-FIND("-",N45)))+1)</f>
        <v>12</v>
      </c>
      <c r="T45" s="249"/>
      <c r="U45" s="226">
        <v>24</v>
      </c>
      <c r="V45" s="226"/>
      <c r="W45" s="226"/>
      <c r="X45" s="226"/>
      <c r="Y45" s="226">
        <v>24</v>
      </c>
      <c r="Z45" s="226"/>
      <c r="AA45" s="226"/>
      <c r="AB45" s="226"/>
      <c r="AC45" s="104" t="s">
        <v>50</v>
      </c>
      <c r="AD45" s="103"/>
      <c r="AE45" s="97"/>
      <c r="AF45" s="103"/>
      <c r="AG45" s="97"/>
      <c r="AH45" s="97"/>
      <c r="AI45" s="97"/>
      <c r="AL45" s="97"/>
      <c r="AQ45" s="237" t="s">
        <v>257</v>
      </c>
      <c r="AR45" s="237"/>
      <c r="AS45" s="237"/>
      <c r="AT45" s="228" t="s">
        <v>43</v>
      </c>
      <c r="AU45" s="226"/>
      <c r="AV45" s="228" t="s">
        <v>259</v>
      </c>
      <c r="AW45" s="226"/>
      <c r="AX45" s="229">
        <f>MID(AT45,1,1)*8+VALUE(IF(IFERROR(VALUE(AV45)&lt;64,FALSE),AV45,LEFT(AV45,FIND("-",AV45)-1)+IF(OR(BK45="Mot",BK45="B"),-BA45+1,0)))</f>
        <v>24</v>
      </c>
      <c r="AY45" s="230"/>
      <c r="AZ45" s="231"/>
      <c r="BA45" s="248">
        <f t="shared" ref="BA45:BA48" si="9">IF(IFERROR(VALUE(AV45)&lt;64,FALSE),1,ABS(LEFT(AV45,FIND("-",AV45)-1)-RIGHT(AV45,LEN(AV45)-FIND("-",AV45)))+1)</f>
        <v>12</v>
      </c>
      <c r="BB45" s="249"/>
      <c r="BC45" s="226">
        <v>31</v>
      </c>
      <c r="BD45" s="226"/>
      <c r="BE45" s="226"/>
      <c r="BF45" s="226"/>
      <c r="BG45" s="226">
        <v>36</v>
      </c>
      <c r="BH45" s="226"/>
      <c r="BI45" s="226"/>
      <c r="BJ45" s="226"/>
      <c r="BK45" s="104" t="s">
        <v>256</v>
      </c>
    </row>
    <row r="46" spans="1:67" s="99" customFormat="1" x14ac:dyDescent="0.2">
      <c r="A46" s="97"/>
      <c r="B46" s="97"/>
      <c r="C46" s="97"/>
      <c r="D46" s="97"/>
      <c r="E46" s="97"/>
      <c r="F46" s="97"/>
      <c r="G46" s="97"/>
      <c r="H46" s="97"/>
      <c r="I46" s="233" t="s">
        <v>260</v>
      </c>
      <c r="J46" s="233"/>
      <c r="K46" s="233"/>
      <c r="L46" s="228" t="s">
        <v>261</v>
      </c>
      <c r="M46" s="226"/>
      <c r="N46" s="228" t="s">
        <v>262</v>
      </c>
      <c r="O46" s="226"/>
      <c r="P46" s="229">
        <f>MID(L46,1,1)*8+VALUE(IF(IFERROR(VALUE(N46)&lt;64,FALSE),N46,LEFT(N46,FIND("-",N46)-1)+IF(OR(AC46="Mot",AC46="B"),-S46+1,0)))</f>
        <v>36</v>
      </c>
      <c r="Q46" s="230"/>
      <c r="R46" s="231"/>
      <c r="S46" s="248">
        <f t="shared" si="8"/>
        <v>14</v>
      </c>
      <c r="T46" s="249"/>
      <c r="U46" s="226">
        <v>36</v>
      </c>
      <c r="V46" s="226"/>
      <c r="W46" s="226"/>
      <c r="X46" s="226"/>
      <c r="Y46" s="226">
        <v>36</v>
      </c>
      <c r="Z46" s="226"/>
      <c r="AA46" s="226"/>
      <c r="AB46" s="226"/>
      <c r="AC46" s="105" t="s">
        <v>50</v>
      </c>
      <c r="AD46" s="103"/>
      <c r="AE46" s="97"/>
      <c r="AF46" s="103"/>
      <c r="AG46" s="97"/>
      <c r="AH46" s="97"/>
      <c r="AI46" s="97"/>
      <c r="AL46" s="97"/>
      <c r="AQ46" s="233" t="s">
        <v>260</v>
      </c>
      <c r="AR46" s="233"/>
      <c r="AS46" s="233"/>
      <c r="AT46" s="228" t="s">
        <v>261</v>
      </c>
      <c r="AU46" s="226"/>
      <c r="AV46" s="228" t="s">
        <v>263</v>
      </c>
      <c r="AW46" s="226"/>
      <c r="AX46" s="229">
        <f>MID(AT46,1,1)*8+VALUE(IF(IFERROR(VALUE(AV46)&lt;64,FALSE),AV46,LEFT(AV46,FIND("-",AV46)-1)+IF(OR(BK46="Mot",BK46="B"),-BA46+1,0)))</f>
        <v>36</v>
      </c>
      <c r="AY46" s="230"/>
      <c r="AZ46" s="231"/>
      <c r="BA46" s="248">
        <f t="shared" si="9"/>
        <v>14</v>
      </c>
      <c r="BB46" s="249"/>
      <c r="BC46" s="226">
        <v>35</v>
      </c>
      <c r="BD46" s="226"/>
      <c r="BE46" s="226"/>
      <c r="BF46" s="226"/>
      <c r="BG46" s="226">
        <v>54</v>
      </c>
      <c r="BH46" s="226"/>
      <c r="BI46" s="226"/>
      <c r="BJ46" s="226"/>
      <c r="BK46" s="104" t="s">
        <v>256</v>
      </c>
    </row>
    <row r="47" spans="1:67" s="99" customFormat="1" x14ac:dyDescent="0.2">
      <c r="A47" s="97"/>
      <c r="B47" s="97"/>
      <c r="C47" s="97"/>
      <c r="D47" s="97"/>
      <c r="E47" s="97"/>
      <c r="F47" s="97"/>
      <c r="G47" s="97"/>
      <c r="H47" s="97"/>
      <c r="I47" s="232" t="s">
        <v>264</v>
      </c>
      <c r="J47" s="232"/>
      <c r="K47" s="232"/>
      <c r="L47" s="228" t="s">
        <v>34</v>
      </c>
      <c r="M47" s="226"/>
      <c r="N47" s="228" t="s">
        <v>43</v>
      </c>
      <c r="O47" s="226"/>
      <c r="P47" s="229">
        <f>MID(L47,1,1)*8+VALUE(IF(IFERROR(VALUE(N47)&lt;64,FALSE),N47,LEFT(N47,FIND("-",N47)-1)+IF(OR(AC47="Mot",AC47="B"),-S47+1,0)))</f>
        <v>59</v>
      </c>
      <c r="Q47" s="230"/>
      <c r="R47" s="231"/>
      <c r="S47" s="248">
        <f t="shared" si="8"/>
        <v>2</v>
      </c>
      <c r="T47" s="249"/>
      <c r="U47" s="226">
        <v>59</v>
      </c>
      <c r="V47" s="226"/>
      <c r="W47" s="226"/>
      <c r="X47" s="226"/>
      <c r="Y47" s="226">
        <v>59</v>
      </c>
      <c r="Z47" s="226"/>
      <c r="AA47" s="226"/>
      <c r="AB47" s="226"/>
      <c r="AC47" s="105" t="s">
        <v>50</v>
      </c>
      <c r="AD47" s="97"/>
      <c r="AE47" s="97"/>
      <c r="AF47" s="97"/>
      <c r="AG47" s="97"/>
      <c r="AH47" s="97"/>
      <c r="AI47" s="97"/>
      <c r="AL47" s="97"/>
      <c r="AQ47" s="232" t="s">
        <v>264</v>
      </c>
      <c r="AR47" s="232"/>
      <c r="AS47" s="232"/>
      <c r="AT47" s="228" t="s">
        <v>34</v>
      </c>
      <c r="AU47" s="226"/>
      <c r="AV47" s="228" t="s">
        <v>265</v>
      </c>
      <c r="AW47" s="226"/>
      <c r="AX47" s="229">
        <f>MID(AT47,1,1)*8+VALUE(IF(IFERROR(VALUE(AV47)&lt;64,FALSE),AV47,LEFT(AV47,FIND("-",AV47)-1)+IF(OR(BK47="Mot",BK47="B"),-BA47+1,0)))</f>
        <v>59</v>
      </c>
      <c r="AY47" s="230"/>
      <c r="AZ47" s="231"/>
      <c r="BA47" s="248">
        <f t="shared" si="9"/>
        <v>2</v>
      </c>
      <c r="BB47" s="249"/>
      <c r="BC47" s="226">
        <v>60</v>
      </c>
      <c r="BD47" s="226"/>
      <c r="BE47" s="226"/>
      <c r="BF47" s="226"/>
      <c r="BG47" s="226">
        <v>59</v>
      </c>
      <c r="BH47" s="226"/>
      <c r="BI47" s="226"/>
      <c r="BJ47" s="226"/>
      <c r="BK47" s="104" t="s">
        <v>256</v>
      </c>
    </row>
    <row r="48" spans="1:67" s="99" customFormat="1" x14ac:dyDescent="0.2">
      <c r="A48" s="97"/>
      <c r="B48" s="97"/>
      <c r="C48" s="97"/>
      <c r="D48" s="97"/>
      <c r="E48" s="97"/>
      <c r="F48" s="97"/>
      <c r="G48" s="97"/>
      <c r="H48" s="97"/>
      <c r="I48" s="227" t="s">
        <v>266</v>
      </c>
      <c r="J48" s="227"/>
      <c r="K48" s="227"/>
      <c r="L48" s="228" t="s">
        <v>34</v>
      </c>
      <c r="M48" s="226"/>
      <c r="N48" s="228" t="s">
        <v>34</v>
      </c>
      <c r="O48" s="226"/>
      <c r="P48" s="229">
        <f>MID(L48,1,1)*8+VALUE(IF(IFERROR(VALUE(N48)&lt;64,FALSE),N48,LEFT(N48,FIND("-",N48)-1)+IF(OR(AC48="Mot",AC48="B"),-S48+1,0)))</f>
        <v>63</v>
      </c>
      <c r="Q48" s="230"/>
      <c r="R48" s="231"/>
      <c r="S48" s="248">
        <f t="shared" si="8"/>
        <v>1</v>
      </c>
      <c r="T48" s="249"/>
      <c r="U48" s="226">
        <v>63</v>
      </c>
      <c r="V48" s="226"/>
      <c r="W48" s="226"/>
      <c r="X48" s="226"/>
      <c r="Y48" s="226">
        <v>63</v>
      </c>
      <c r="Z48" s="226"/>
      <c r="AA48" s="226"/>
      <c r="AB48" s="226"/>
      <c r="AC48" s="105" t="s">
        <v>50</v>
      </c>
      <c r="AD48" s="97"/>
      <c r="AE48" s="97"/>
      <c r="AF48" s="97"/>
      <c r="AG48" s="97"/>
      <c r="AH48" s="97"/>
      <c r="AI48" s="97"/>
      <c r="AQ48" s="227" t="s">
        <v>266</v>
      </c>
      <c r="AR48" s="227"/>
      <c r="AS48" s="227"/>
      <c r="AT48" s="228" t="s">
        <v>34</v>
      </c>
      <c r="AU48" s="226"/>
      <c r="AV48" s="228">
        <v>0</v>
      </c>
      <c r="AW48" s="226"/>
      <c r="AX48" s="229">
        <f>MID(AT48,1,1)*8+VALUE(IF(IFERROR(VALUE(AV48)&lt;64,FALSE),AV48,LEFT(AV48,FIND("-",AV48)-1)+IF(OR(BK48="Mot",BK48="B"),-BA48+1,0)))</f>
        <v>56</v>
      </c>
      <c r="AY48" s="230"/>
      <c r="AZ48" s="231"/>
      <c r="BA48" s="248">
        <f t="shared" si="9"/>
        <v>1</v>
      </c>
      <c r="BB48" s="249"/>
      <c r="BC48" s="226">
        <v>63</v>
      </c>
      <c r="BD48" s="226"/>
      <c r="BE48" s="226"/>
      <c r="BF48" s="226"/>
      <c r="BG48" s="226">
        <v>63</v>
      </c>
      <c r="BH48" s="226"/>
      <c r="BI48" s="226"/>
      <c r="BJ48" s="226"/>
      <c r="BK48" s="104" t="s">
        <v>256</v>
      </c>
    </row>
    <row r="49" spans="1:63" s="99" customFormat="1" x14ac:dyDescent="0.2">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97"/>
      <c r="AQ49" s="97"/>
      <c r="AR49" s="97"/>
      <c r="AS49" s="97"/>
      <c r="AT49" s="97"/>
      <c r="AU49" s="97"/>
      <c r="AV49" s="97"/>
      <c r="AW49" s="97"/>
      <c r="AX49" s="97"/>
      <c r="AY49" s="97"/>
      <c r="AZ49" s="97"/>
      <c r="BA49" s="97"/>
      <c r="BB49" s="97"/>
      <c r="BC49" s="97"/>
      <c r="BD49" s="97"/>
      <c r="BE49" s="97"/>
      <c r="BF49" s="97"/>
      <c r="BG49" s="97"/>
      <c r="BH49" s="97"/>
      <c r="BI49" s="97"/>
      <c r="BJ49" s="97"/>
    </row>
    <row r="50" spans="1:63" s="99" customFormat="1" x14ac:dyDescent="0.2">
      <c r="A50" s="97"/>
      <c r="B50" s="97"/>
      <c r="C50" s="97"/>
      <c r="D50" s="97"/>
      <c r="E50" s="97"/>
      <c r="F50" s="97"/>
      <c r="G50" s="97"/>
      <c r="H50" s="97"/>
      <c r="I50" s="224" t="s">
        <v>267</v>
      </c>
      <c r="J50" s="224"/>
      <c r="K50" s="224"/>
      <c r="L50" s="224"/>
      <c r="M50" s="224"/>
      <c r="N50" s="224"/>
      <c r="O50" s="224"/>
      <c r="P50" s="224"/>
      <c r="Q50" s="224"/>
      <c r="R50" s="224"/>
      <c r="S50" s="224"/>
      <c r="T50" s="224"/>
      <c r="U50" s="224"/>
      <c r="V50" s="224"/>
      <c r="W50" s="224"/>
      <c r="X50" s="224"/>
      <c r="Y50" s="224"/>
      <c r="Z50" s="224"/>
      <c r="AA50" s="224"/>
      <c r="AB50" s="224"/>
      <c r="AC50" s="97"/>
      <c r="AD50" s="97"/>
      <c r="AE50" s="97"/>
      <c r="AF50" s="97"/>
      <c r="AG50" s="97"/>
      <c r="AH50" s="97"/>
      <c r="AI50" s="97"/>
      <c r="AQ50" s="224" t="s">
        <v>268</v>
      </c>
      <c r="AR50" s="224"/>
      <c r="AS50" s="224"/>
      <c r="AT50" s="224"/>
      <c r="AU50" s="224"/>
      <c r="AV50" s="224"/>
      <c r="AW50" s="224"/>
      <c r="AX50" s="224"/>
      <c r="AY50" s="224"/>
      <c r="AZ50" s="224"/>
      <c r="BA50" s="224"/>
      <c r="BB50" s="224"/>
      <c r="BC50" s="224"/>
      <c r="BD50" s="224"/>
      <c r="BE50" s="224"/>
      <c r="BF50" s="224"/>
      <c r="BG50" s="224"/>
      <c r="BH50" s="224"/>
      <c r="BI50" s="224"/>
      <c r="BJ50" s="224"/>
    </row>
    <row r="51" spans="1:63" s="99" customFormat="1" x14ac:dyDescent="0.2">
      <c r="A51" s="97"/>
      <c r="B51" s="97"/>
      <c r="C51" s="97"/>
      <c r="D51" s="97"/>
      <c r="E51" s="97"/>
      <c r="F51" s="97"/>
      <c r="G51" s="97"/>
      <c r="H51" s="97"/>
      <c r="I51" s="225"/>
      <c r="J51" s="225"/>
      <c r="K51" s="225"/>
      <c r="L51" s="225"/>
      <c r="M51" s="216" t="s">
        <v>228</v>
      </c>
      <c r="N51" s="216"/>
      <c r="O51" s="216"/>
      <c r="P51" s="216"/>
      <c r="Q51" s="216"/>
      <c r="R51" s="216"/>
      <c r="S51" s="216"/>
      <c r="T51" s="216"/>
      <c r="U51" s="216"/>
      <c r="V51" s="216"/>
      <c r="W51" s="216"/>
      <c r="X51" s="216"/>
      <c r="Y51" s="216"/>
      <c r="Z51" s="216"/>
      <c r="AA51" s="216"/>
      <c r="AB51" s="216"/>
      <c r="AC51" s="97"/>
      <c r="AD51" s="97"/>
      <c r="AE51" s="97"/>
      <c r="AF51" s="97"/>
      <c r="AG51" s="97"/>
      <c r="AH51" s="97"/>
      <c r="AI51" s="97"/>
      <c r="AL51" s="97"/>
      <c r="AQ51" s="225"/>
      <c r="AR51" s="225"/>
      <c r="AS51" s="225"/>
      <c r="AT51" s="225"/>
      <c r="AU51" s="216" t="s">
        <v>228</v>
      </c>
      <c r="AV51" s="216"/>
      <c r="AW51" s="216"/>
      <c r="AX51" s="216"/>
      <c r="AY51" s="216"/>
      <c r="AZ51" s="216"/>
      <c r="BA51" s="216"/>
      <c r="BB51" s="216"/>
      <c r="BC51" s="216"/>
      <c r="BD51" s="216"/>
      <c r="BE51" s="216"/>
      <c r="BF51" s="216"/>
      <c r="BG51" s="216"/>
      <c r="BH51" s="216"/>
      <c r="BI51" s="216"/>
      <c r="BJ51" s="216"/>
    </row>
    <row r="52" spans="1:63" s="99" customFormat="1" x14ac:dyDescent="0.2">
      <c r="A52" s="97"/>
      <c r="B52" s="97"/>
      <c r="C52" s="97"/>
      <c r="D52" s="97"/>
      <c r="E52" s="97"/>
      <c r="F52" s="97"/>
      <c r="G52" s="97"/>
      <c r="H52" s="97"/>
      <c r="I52" s="225"/>
      <c r="J52" s="225"/>
      <c r="K52" s="225"/>
      <c r="L52" s="225"/>
      <c r="M52" s="216">
        <v>7</v>
      </c>
      <c r="N52" s="216"/>
      <c r="O52" s="216">
        <v>6</v>
      </c>
      <c r="P52" s="216"/>
      <c r="Q52" s="216">
        <v>5</v>
      </c>
      <c r="R52" s="216"/>
      <c r="S52" s="216">
        <v>4</v>
      </c>
      <c r="T52" s="216"/>
      <c r="U52" s="216">
        <v>3</v>
      </c>
      <c r="V52" s="216"/>
      <c r="W52" s="216">
        <v>2</v>
      </c>
      <c r="X52" s="216"/>
      <c r="Y52" s="216">
        <v>1</v>
      </c>
      <c r="Z52" s="216"/>
      <c r="AA52" s="216">
        <v>0</v>
      </c>
      <c r="AB52" s="216"/>
      <c r="AC52" s="97"/>
      <c r="AD52" s="97"/>
      <c r="AE52" s="97"/>
      <c r="AF52" s="97"/>
      <c r="AG52" s="97"/>
      <c r="AH52" s="97"/>
      <c r="AI52" s="97"/>
      <c r="AL52" s="97"/>
      <c r="AQ52" s="225"/>
      <c r="AR52" s="225"/>
      <c r="AS52" s="225"/>
      <c r="AT52" s="225"/>
      <c r="AU52" s="216">
        <v>0</v>
      </c>
      <c r="AV52" s="216"/>
      <c r="AW52" s="216">
        <v>1</v>
      </c>
      <c r="AX52" s="216"/>
      <c r="AY52" s="216">
        <v>2</v>
      </c>
      <c r="AZ52" s="216"/>
      <c r="BA52" s="216">
        <v>3</v>
      </c>
      <c r="BB52" s="216"/>
      <c r="BC52" s="216">
        <v>4</v>
      </c>
      <c r="BD52" s="216"/>
      <c r="BE52" s="216">
        <v>5</v>
      </c>
      <c r="BF52" s="216"/>
      <c r="BG52" s="216">
        <v>6</v>
      </c>
      <c r="BH52" s="216"/>
      <c r="BI52" s="216">
        <v>7</v>
      </c>
      <c r="BJ52" s="216"/>
    </row>
    <row r="53" spans="1:63" s="99" customFormat="1" x14ac:dyDescent="0.2">
      <c r="A53" s="97"/>
      <c r="B53" s="97"/>
      <c r="C53" s="97"/>
      <c r="D53" s="97"/>
      <c r="E53" s="97"/>
      <c r="F53" s="97"/>
      <c r="G53" s="97"/>
      <c r="H53" s="97"/>
      <c r="I53" s="220" t="s">
        <v>229</v>
      </c>
      <c r="J53" s="220"/>
      <c r="K53" s="216">
        <v>0</v>
      </c>
      <c r="L53" s="216"/>
      <c r="M53" s="222">
        <f t="shared" ref="M53:M60" si="10">$K53*8+M$15</f>
        <v>7</v>
      </c>
      <c r="N53" s="222"/>
      <c r="O53" s="222">
        <f t="shared" ref="O53:O60" si="11">$K53*8+O$15</f>
        <v>6</v>
      </c>
      <c r="P53" s="222"/>
      <c r="Q53" s="222">
        <f t="shared" ref="Q53:Q60" si="12">$K53*8+Q$15</f>
        <v>5</v>
      </c>
      <c r="R53" s="222"/>
      <c r="S53" s="222">
        <f t="shared" ref="S53:S60" si="13">$K53*8+S$15</f>
        <v>4</v>
      </c>
      <c r="T53" s="222"/>
      <c r="U53" s="222">
        <f t="shared" ref="U53:U60" si="14">$K53*8+U$15</f>
        <v>3</v>
      </c>
      <c r="V53" s="222"/>
      <c r="W53" s="222">
        <f t="shared" ref="W53:W60" si="15">$K53*8+W$15</f>
        <v>2</v>
      </c>
      <c r="X53" s="222"/>
      <c r="Y53" s="222">
        <f t="shared" ref="Y53:Y60" si="16">$K53*8+Y$15</f>
        <v>1</v>
      </c>
      <c r="Z53" s="222"/>
      <c r="AA53" s="222">
        <f t="shared" ref="AA53:AA60" si="17">$K53*8+AA$15</f>
        <v>0</v>
      </c>
      <c r="AB53" s="222"/>
      <c r="AC53" s="97"/>
      <c r="AD53" s="97"/>
      <c r="AE53" s="97"/>
      <c r="AF53" s="97"/>
      <c r="AG53" s="97"/>
      <c r="AH53" s="97"/>
      <c r="AI53" s="97"/>
      <c r="AL53" s="97"/>
      <c r="AQ53" s="220" t="s">
        <v>229</v>
      </c>
      <c r="AR53" s="220"/>
      <c r="AS53" s="216">
        <v>0</v>
      </c>
      <c r="AT53" s="216"/>
      <c r="AU53" s="222">
        <f t="shared" ref="AU53:AU60" si="18">$AS53*8+AU$52</f>
        <v>0</v>
      </c>
      <c r="AV53" s="222"/>
      <c r="AW53" s="222">
        <f t="shared" ref="AW53:AW60" si="19">$AS53*8+AW$52</f>
        <v>1</v>
      </c>
      <c r="AX53" s="222"/>
      <c r="AY53" s="222">
        <f t="shared" ref="AY53:AY60" si="20">$AS53*8+AY$52</f>
        <v>2</v>
      </c>
      <c r="AZ53" s="222"/>
      <c r="BA53" s="222">
        <f t="shared" ref="BA53:BA60" si="21">$AS53*8+BA$52</f>
        <v>3</v>
      </c>
      <c r="BB53" s="222"/>
      <c r="BC53" s="222">
        <f t="shared" ref="BC53:BC60" si="22">$AS53*8+BC$52</f>
        <v>4</v>
      </c>
      <c r="BD53" s="222"/>
      <c r="BE53" s="222">
        <f t="shared" ref="BE53:BE60" si="23">$AS53*8+BE$52</f>
        <v>5</v>
      </c>
      <c r="BF53" s="222"/>
      <c r="BG53" s="222">
        <f t="shared" ref="BG53:BG60" si="24">$AS53*8+BG$52</f>
        <v>6</v>
      </c>
      <c r="BH53" s="222"/>
      <c r="BI53" s="222">
        <f t="shared" ref="BI53:BI60" si="25">$AS53*8+BI$52</f>
        <v>7</v>
      </c>
      <c r="BJ53" s="222"/>
    </row>
    <row r="54" spans="1:63" s="99" customFormat="1" x14ac:dyDescent="0.2">
      <c r="A54" s="97"/>
      <c r="B54" s="97"/>
      <c r="C54" s="97"/>
      <c r="D54" s="97"/>
      <c r="E54" s="97"/>
      <c r="F54" s="97"/>
      <c r="G54" s="97"/>
      <c r="H54" s="97"/>
      <c r="I54" s="220"/>
      <c r="J54" s="220"/>
      <c r="K54" s="216">
        <v>1</v>
      </c>
      <c r="L54" s="216"/>
      <c r="M54" s="222">
        <f t="shared" si="10"/>
        <v>15</v>
      </c>
      <c r="N54" s="222"/>
      <c r="O54" s="222">
        <f t="shared" si="11"/>
        <v>14</v>
      </c>
      <c r="P54" s="222"/>
      <c r="Q54" s="222">
        <f t="shared" si="12"/>
        <v>13</v>
      </c>
      <c r="R54" s="222"/>
      <c r="S54" s="222">
        <f t="shared" si="13"/>
        <v>12</v>
      </c>
      <c r="T54" s="222"/>
      <c r="U54" s="222">
        <f t="shared" si="14"/>
        <v>11</v>
      </c>
      <c r="V54" s="222"/>
      <c r="W54" s="222">
        <f t="shared" si="15"/>
        <v>10</v>
      </c>
      <c r="X54" s="222"/>
      <c r="Y54" s="222">
        <f t="shared" si="16"/>
        <v>9</v>
      </c>
      <c r="Z54" s="222"/>
      <c r="AA54" s="222">
        <f t="shared" si="17"/>
        <v>8</v>
      </c>
      <c r="AB54" s="222"/>
      <c r="AC54" s="97"/>
      <c r="AD54" s="97"/>
      <c r="AE54" s="97"/>
      <c r="AF54" s="97"/>
      <c r="AG54" s="97"/>
      <c r="AH54" s="97"/>
      <c r="AI54" s="97"/>
      <c r="AL54" s="97"/>
      <c r="AQ54" s="220"/>
      <c r="AR54" s="220"/>
      <c r="AS54" s="216">
        <v>1</v>
      </c>
      <c r="AT54" s="216"/>
      <c r="AU54" s="222">
        <f t="shared" si="18"/>
        <v>8</v>
      </c>
      <c r="AV54" s="222"/>
      <c r="AW54" s="222">
        <f t="shared" si="19"/>
        <v>9</v>
      </c>
      <c r="AX54" s="222"/>
      <c r="AY54" s="222">
        <f t="shared" si="20"/>
        <v>10</v>
      </c>
      <c r="AZ54" s="222"/>
      <c r="BA54" s="222">
        <f t="shared" si="21"/>
        <v>11</v>
      </c>
      <c r="BB54" s="222"/>
      <c r="BC54" s="222">
        <f t="shared" si="22"/>
        <v>12</v>
      </c>
      <c r="BD54" s="222"/>
      <c r="BE54" s="222">
        <f t="shared" si="23"/>
        <v>13</v>
      </c>
      <c r="BF54" s="222"/>
      <c r="BG54" s="222">
        <f t="shared" si="24"/>
        <v>14</v>
      </c>
      <c r="BH54" s="222"/>
      <c r="BI54" s="222">
        <f t="shared" si="25"/>
        <v>15</v>
      </c>
      <c r="BJ54" s="222"/>
    </row>
    <row r="55" spans="1:63" s="99" customFormat="1" x14ac:dyDescent="0.2">
      <c r="A55" s="97"/>
      <c r="B55" s="97"/>
      <c r="C55" s="97"/>
      <c r="D55" s="97"/>
      <c r="E55" s="97"/>
      <c r="F55" s="97"/>
      <c r="G55" s="97"/>
      <c r="H55" s="97"/>
      <c r="I55" s="220"/>
      <c r="J55" s="220"/>
      <c r="K55" s="216">
        <v>2</v>
      </c>
      <c r="L55" s="216"/>
      <c r="M55" s="222">
        <f t="shared" si="10"/>
        <v>23</v>
      </c>
      <c r="N55" s="222"/>
      <c r="O55" s="222">
        <f t="shared" si="11"/>
        <v>22</v>
      </c>
      <c r="P55" s="222"/>
      <c r="Q55" s="222">
        <f t="shared" si="12"/>
        <v>21</v>
      </c>
      <c r="R55" s="222"/>
      <c r="S55" s="222">
        <f t="shared" si="13"/>
        <v>20</v>
      </c>
      <c r="T55" s="222"/>
      <c r="U55" s="222">
        <f t="shared" si="14"/>
        <v>19</v>
      </c>
      <c r="V55" s="222"/>
      <c r="W55" s="222">
        <f t="shared" si="15"/>
        <v>18</v>
      </c>
      <c r="X55" s="222"/>
      <c r="Y55" s="222">
        <f t="shared" si="16"/>
        <v>17</v>
      </c>
      <c r="Z55" s="222"/>
      <c r="AA55" s="222">
        <f t="shared" si="17"/>
        <v>16</v>
      </c>
      <c r="AB55" s="222"/>
      <c r="AC55" s="97"/>
      <c r="AD55" s="97"/>
      <c r="AE55" s="97"/>
      <c r="AF55" s="97"/>
      <c r="AG55" s="97"/>
      <c r="AH55" s="97"/>
      <c r="AI55" s="97"/>
      <c r="AL55" s="97"/>
      <c r="AQ55" s="220"/>
      <c r="AR55" s="220"/>
      <c r="AS55" s="216">
        <v>2</v>
      </c>
      <c r="AT55" s="216"/>
      <c r="AU55" s="222">
        <f t="shared" si="18"/>
        <v>16</v>
      </c>
      <c r="AV55" s="222"/>
      <c r="AW55" s="222">
        <f t="shared" si="19"/>
        <v>17</v>
      </c>
      <c r="AX55" s="222"/>
      <c r="AY55" s="222">
        <f t="shared" si="20"/>
        <v>18</v>
      </c>
      <c r="AZ55" s="222"/>
      <c r="BA55" s="222">
        <f t="shared" si="21"/>
        <v>19</v>
      </c>
      <c r="BB55" s="222"/>
      <c r="BC55" s="222">
        <f t="shared" si="22"/>
        <v>20</v>
      </c>
      <c r="BD55" s="222"/>
      <c r="BE55" s="222">
        <f t="shared" si="23"/>
        <v>21</v>
      </c>
      <c r="BF55" s="222"/>
      <c r="BG55" s="222">
        <f t="shared" si="24"/>
        <v>22</v>
      </c>
      <c r="BH55" s="222"/>
      <c r="BI55" s="222">
        <f t="shared" si="25"/>
        <v>23</v>
      </c>
      <c r="BJ55" s="222"/>
    </row>
    <row r="56" spans="1:63" s="99" customFormat="1" x14ac:dyDescent="0.2">
      <c r="A56" s="97"/>
      <c r="B56" s="97"/>
      <c r="C56" s="97"/>
      <c r="D56" s="97"/>
      <c r="E56" s="97"/>
      <c r="F56" s="97"/>
      <c r="G56" s="97"/>
      <c r="H56" s="97"/>
      <c r="I56" s="220"/>
      <c r="J56" s="220"/>
      <c r="K56" s="216">
        <v>3</v>
      </c>
      <c r="L56" s="216"/>
      <c r="M56" s="221">
        <f t="shared" si="10"/>
        <v>31</v>
      </c>
      <c r="N56" s="221"/>
      <c r="O56" s="221">
        <f t="shared" si="11"/>
        <v>30</v>
      </c>
      <c r="P56" s="221"/>
      <c r="Q56" s="221">
        <f t="shared" si="12"/>
        <v>29</v>
      </c>
      <c r="R56" s="221"/>
      <c r="S56" s="221">
        <f t="shared" si="13"/>
        <v>28</v>
      </c>
      <c r="T56" s="221"/>
      <c r="U56" s="221">
        <f t="shared" si="14"/>
        <v>27</v>
      </c>
      <c r="V56" s="221"/>
      <c r="W56" s="221">
        <f t="shared" si="15"/>
        <v>26</v>
      </c>
      <c r="X56" s="221"/>
      <c r="Y56" s="221">
        <f t="shared" si="16"/>
        <v>25</v>
      </c>
      <c r="Z56" s="221"/>
      <c r="AA56" s="221">
        <f t="shared" si="17"/>
        <v>24</v>
      </c>
      <c r="AB56" s="221"/>
      <c r="AC56" s="97"/>
      <c r="AD56" s="97"/>
      <c r="AE56" s="97"/>
      <c r="AF56" s="97"/>
      <c r="AG56" s="97"/>
      <c r="AH56" s="97"/>
      <c r="AI56" s="97"/>
      <c r="AL56" s="97"/>
      <c r="AQ56" s="220"/>
      <c r="AR56" s="220"/>
      <c r="AS56" s="216">
        <v>3</v>
      </c>
      <c r="AT56" s="216"/>
      <c r="AU56" s="221">
        <f t="shared" si="18"/>
        <v>24</v>
      </c>
      <c r="AV56" s="221"/>
      <c r="AW56" s="221">
        <f t="shared" si="19"/>
        <v>25</v>
      </c>
      <c r="AX56" s="221"/>
      <c r="AY56" s="221">
        <f t="shared" si="20"/>
        <v>26</v>
      </c>
      <c r="AZ56" s="221"/>
      <c r="BA56" s="221">
        <f t="shared" si="21"/>
        <v>27</v>
      </c>
      <c r="BB56" s="221"/>
      <c r="BC56" s="221">
        <f t="shared" si="22"/>
        <v>28</v>
      </c>
      <c r="BD56" s="221"/>
      <c r="BE56" s="221">
        <f t="shared" si="23"/>
        <v>29</v>
      </c>
      <c r="BF56" s="221"/>
      <c r="BG56" s="221">
        <f t="shared" si="24"/>
        <v>30</v>
      </c>
      <c r="BH56" s="221"/>
      <c r="BI56" s="221">
        <f t="shared" si="25"/>
        <v>31</v>
      </c>
      <c r="BJ56" s="221"/>
    </row>
    <row r="57" spans="1:63" s="99" customFormat="1" ht="13.5" customHeight="1" x14ac:dyDescent="0.2">
      <c r="A57" s="97"/>
      <c r="B57" s="97"/>
      <c r="C57" s="97"/>
      <c r="D57" s="97"/>
      <c r="E57" s="97"/>
      <c r="F57" s="97"/>
      <c r="G57" s="97"/>
      <c r="H57" s="97"/>
      <c r="I57" s="220"/>
      <c r="J57" s="220"/>
      <c r="K57" s="216">
        <v>4</v>
      </c>
      <c r="L57" s="216"/>
      <c r="M57" s="219">
        <f t="shared" si="10"/>
        <v>39</v>
      </c>
      <c r="N57" s="219"/>
      <c r="O57" s="219">
        <f t="shared" si="11"/>
        <v>38</v>
      </c>
      <c r="P57" s="219"/>
      <c r="Q57" s="219">
        <f t="shared" si="12"/>
        <v>37</v>
      </c>
      <c r="R57" s="219"/>
      <c r="S57" s="219">
        <f t="shared" si="13"/>
        <v>36</v>
      </c>
      <c r="T57" s="219"/>
      <c r="U57" s="221">
        <f t="shared" si="14"/>
        <v>35</v>
      </c>
      <c r="V57" s="221"/>
      <c r="W57" s="221">
        <f t="shared" si="15"/>
        <v>34</v>
      </c>
      <c r="X57" s="221"/>
      <c r="Y57" s="221">
        <f t="shared" si="16"/>
        <v>33</v>
      </c>
      <c r="Z57" s="221"/>
      <c r="AA57" s="221">
        <f t="shared" si="17"/>
        <v>32</v>
      </c>
      <c r="AB57" s="221"/>
      <c r="AC57" s="97"/>
      <c r="AD57" s="97"/>
      <c r="AE57" s="97"/>
      <c r="AF57" s="97"/>
      <c r="AG57" s="97"/>
      <c r="AH57" s="97"/>
      <c r="AI57" s="97"/>
      <c r="AL57" s="97"/>
      <c r="AQ57" s="220"/>
      <c r="AR57" s="220"/>
      <c r="AS57" s="216">
        <v>4</v>
      </c>
      <c r="AT57" s="216"/>
      <c r="AU57" s="221">
        <f t="shared" si="18"/>
        <v>32</v>
      </c>
      <c r="AV57" s="221"/>
      <c r="AW57" s="221">
        <f t="shared" si="19"/>
        <v>33</v>
      </c>
      <c r="AX57" s="221"/>
      <c r="AY57" s="221">
        <f t="shared" si="20"/>
        <v>34</v>
      </c>
      <c r="AZ57" s="221"/>
      <c r="BA57" s="221">
        <f t="shared" si="21"/>
        <v>35</v>
      </c>
      <c r="BB57" s="221"/>
      <c r="BC57" s="219">
        <f t="shared" si="22"/>
        <v>36</v>
      </c>
      <c r="BD57" s="219"/>
      <c r="BE57" s="219">
        <f t="shared" si="23"/>
        <v>37</v>
      </c>
      <c r="BF57" s="219"/>
      <c r="BG57" s="219">
        <f t="shared" si="24"/>
        <v>38</v>
      </c>
      <c r="BH57" s="219"/>
      <c r="BI57" s="219">
        <f t="shared" si="25"/>
        <v>39</v>
      </c>
      <c r="BJ57" s="219"/>
    </row>
    <row r="58" spans="1:63" s="99" customFormat="1" x14ac:dyDescent="0.2">
      <c r="A58" s="97"/>
      <c r="B58" s="97"/>
      <c r="C58" s="97"/>
      <c r="D58" s="97"/>
      <c r="E58" s="97"/>
      <c r="F58" s="97"/>
      <c r="G58" s="97"/>
      <c r="H58" s="97"/>
      <c r="I58" s="220"/>
      <c r="J58" s="220"/>
      <c r="K58" s="216">
        <v>5</v>
      </c>
      <c r="L58" s="216"/>
      <c r="M58" s="219">
        <f t="shared" si="10"/>
        <v>47</v>
      </c>
      <c r="N58" s="219"/>
      <c r="O58" s="219">
        <f t="shared" si="11"/>
        <v>46</v>
      </c>
      <c r="P58" s="219"/>
      <c r="Q58" s="219">
        <f t="shared" si="12"/>
        <v>45</v>
      </c>
      <c r="R58" s="219"/>
      <c r="S58" s="219">
        <f t="shared" si="13"/>
        <v>44</v>
      </c>
      <c r="T58" s="219"/>
      <c r="U58" s="219">
        <f t="shared" si="14"/>
        <v>43</v>
      </c>
      <c r="V58" s="219"/>
      <c r="W58" s="219">
        <f t="shared" si="15"/>
        <v>42</v>
      </c>
      <c r="X58" s="219"/>
      <c r="Y58" s="219">
        <f t="shared" si="16"/>
        <v>41</v>
      </c>
      <c r="Z58" s="219"/>
      <c r="AA58" s="219">
        <f t="shared" si="17"/>
        <v>40</v>
      </c>
      <c r="AB58" s="219"/>
      <c r="AC58" s="97"/>
      <c r="AD58" s="97"/>
      <c r="AE58" s="97"/>
      <c r="AF58" s="97"/>
      <c r="AG58" s="97"/>
      <c r="AH58" s="97"/>
      <c r="AI58" s="97"/>
      <c r="AL58" s="97"/>
      <c r="AQ58" s="220"/>
      <c r="AR58" s="220"/>
      <c r="AS58" s="216">
        <v>5</v>
      </c>
      <c r="AT58" s="216"/>
      <c r="AU58" s="219">
        <f t="shared" si="18"/>
        <v>40</v>
      </c>
      <c r="AV58" s="219"/>
      <c r="AW58" s="219">
        <f t="shared" si="19"/>
        <v>41</v>
      </c>
      <c r="AX58" s="219"/>
      <c r="AY58" s="219">
        <f t="shared" si="20"/>
        <v>42</v>
      </c>
      <c r="AZ58" s="219"/>
      <c r="BA58" s="219">
        <f t="shared" si="21"/>
        <v>43</v>
      </c>
      <c r="BB58" s="219"/>
      <c r="BC58" s="219">
        <f t="shared" si="22"/>
        <v>44</v>
      </c>
      <c r="BD58" s="219"/>
      <c r="BE58" s="219">
        <f t="shared" si="23"/>
        <v>45</v>
      </c>
      <c r="BF58" s="219"/>
      <c r="BG58" s="219">
        <f t="shared" si="24"/>
        <v>46</v>
      </c>
      <c r="BH58" s="219"/>
      <c r="BI58" s="219">
        <f t="shared" si="25"/>
        <v>47</v>
      </c>
      <c r="BJ58" s="219"/>
    </row>
    <row r="59" spans="1:63" s="99" customFormat="1" x14ac:dyDescent="0.2">
      <c r="A59" s="97"/>
      <c r="B59" s="97"/>
      <c r="C59" s="97"/>
      <c r="D59" s="97"/>
      <c r="E59" s="97"/>
      <c r="F59" s="97"/>
      <c r="G59" s="97"/>
      <c r="H59" s="97"/>
      <c r="I59" s="220"/>
      <c r="J59" s="220"/>
      <c r="K59" s="216">
        <v>6</v>
      </c>
      <c r="L59" s="216"/>
      <c r="M59" s="212">
        <f t="shared" si="10"/>
        <v>55</v>
      </c>
      <c r="N59" s="212"/>
      <c r="O59" s="212">
        <f t="shared" si="11"/>
        <v>54</v>
      </c>
      <c r="P59" s="212"/>
      <c r="Q59" s="212">
        <f t="shared" si="12"/>
        <v>53</v>
      </c>
      <c r="R59" s="212"/>
      <c r="S59" s="212">
        <f t="shared" si="13"/>
        <v>52</v>
      </c>
      <c r="T59" s="212"/>
      <c r="U59" s="212">
        <f t="shared" si="14"/>
        <v>51</v>
      </c>
      <c r="V59" s="212"/>
      <c r="W59" s="212">
        <f t="shared" si="15"/>
        <v>50</v>
      </c>
      <c r="X59" s="212"/>
      <c r="Y59" s="219">
        <f t="shared" si="16"/>
        <v>49</v>
      </c>
      <c r="Z59" s="219"/>
      <c r="AA59" s="219">
        <f t="shared" si="17"/>
        <v>48</v>
      </c>
      <c r="AB59" s="219"/>
      <c r="AC59" s="97"/>
      <c r="AD59" s="97"/>
      <c r="AE59" s="97"/>
      <c r="AF59" s="97"/>
      <c r="AG59" s="97"/>
      <c r="AH59" s="97"/>
      <c r="AI59" s="97"/>
      <c r="AL59" s="97"/>
      <c r="AQ59" s="220"/>
      <c r="AR59" s="220"/>
      <c r="AS59" s="216">
        <v>6</v>
      </c>
      <c r="AT59" s="216"/>
      <c r="AU59" s="219">
        <f t="shared" si="18"/>
        <v>48</v>
      </c>
      <c r="AV59" s="219"/>
      <c r="AW59" s="219">
        <f t="shared" si="19"/>
        <v>49</v>
      </c>
      <c r="AX59" s="219"/>
      <c r="AY59" s="212">
        <f t="shared" si="20"/>
        <v>50</v>
      </c>
      <c r="AZ59" s="212"/>
      <c r="BA59" s="212">
        <f t="shared" si="21"/>
        <v>51</v>
      </c>
      <c r="BB59" s="212"/>
      <c r="BC59" s="212">
        <f t="shared" si="22"/>
        <v>52</v>
      </c>
      <c r="BD59" s="212"/>
      <c r="BE59" s="212">
        <f t="shared" si="23"/>
        <v>53</v>
      </c>
      <c r="BF59" s="212"/>
      <c r="BG59" s="212">
        <f t="shared" si="24"/>
        <v>54</v>
      </c>
      <c r="BH59" s="212"/>
      <c r="BI59" s="212">
        <f t="shared" si="25"/>
        <v>55</v>
      </c>
      <c r="BJ59" s="212"/>
    </row>
    <row r="60" spans="1:63" s="99" customFormat="1" x14ac:dyDescent="0.2">
      <c r="A60" s="97"/>
      <c r="B60" s="97"/>
      <c r="C60" s="97"/>
      <c r="D60" s="97"/>
      <c r="E60" s="97"/>
      <c r="F60" s="97"/>
      <c r="G60" s="97"/>
      <c r="H60" s="97"/>
      <c r="I60" s="220"/>
      <c r="J60" s="220"/>
      <c r="K60" s="216">
        <v>7</v>
      </c>
      <c r="L60" s="216"/>
      <c r="M60" s="217">
        <f t="shared" si="10"/>
        <v>63</v>
      </c>
      <c r="N60" s="217"/>
      <c r="O60" s="212">
        <f t="shared" si="11"/>
        <v>62</v>
      </c>
      <c r="P60" s="212"/>
      <c r="Q60" s="212">
        <f t="shared" si="12"/>
        <v>61</v>
      </c>
      <c r="R60" s="212"/>
      <c r="S60" s="218">
        <f t="shared" si="13"/>
        <v>60</v>
      </c>
      <c r="T60" s="218"/>
      <c r="U60" s="218">
        <f t="shared" si="14"/>
        <v>59</v>
      </c>
      <c r="V60" s="218"/>
      <c r="W60" s="212">
        <f t="shared" si="15"/>
        <v>58</v>
      </c>
      <c r="X60" s="212"/>
      <c r="Y60" s="212">
        <f t="shared" si="16"/>
        <v>57</v>
      </c>
      <c r="Z60" s="212"/>
      <c r="AA60" s="212">
        <f t="shared" si="17"/>
        <v>56</v>
      </c>
      <c r="AB60" s="212"/>
      <c r="AC60" s="97"/>
      <c r="AD60" s="97"/>
      <c r="AE60" s="97"/>
      <c r="AF60" s="97"/>
      <c r="AG60" s="97"/>
      <c r="AH60" s="97"/>
      <c r="AI60" s="97"/>
      <c r="AL60" s="97"/>
      <c r="AQ60" s="220"/>
      <c r="AR60" s="220"/>
      <c r="AS60" s="216">
        <v>7</v>
      </c>
      <c r="AT60" s="216"/>
      <c r="AU60" s="217">
        <f t="shared" si="18"/>
        <v>56</v>
      </c>
      <c r="AV60" s="217"/>
      <c r="AW60" s="212">
        <f t="shared" si="19"/>
        <v>57</v>
      </c>
      <c r="AX60" s="212"/>
      <c r="AY60" s="212">
        <f t="shared" si="20"/>
        <v>58</v>
      </c>
      <c r="AZ60" s="212"/>
      <c r="BA60" s="218">
        <f t="shared" si="21"/>
        <v>59</v>
      </c>
      <c r="BB60" s="218"/>
      <c r="BC60" s="218">
        <f t="shared" si="22"/>
        <v>60</v>
      </c>
      <c r="BD60" s="218"/>
      <c r="BE60" s="212">
        <f t="shared" si="23"/>
        <v>61</v>
      </c>
      <c r="BF60" s="212"/>
      <c r="BG60" s="212">
        <f t="shared" si="24"/>
        <v>62</v>
      </c>
      <c r="BH60" s="212"/>
      <c r="BI60" s="212">
        <f t="shared" si="25"/>
        <v>63</v>
      </c>
      <c r="BJ60" s="212"/>
    </row>
    <row r="61" spans="1:63" s="99" customFormat="1" x14ac:dyDescent="0.2">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L61" s="97"/>
      <c r="AQ61" s="97"/>
      <c r="AR61" s="97"/>
      <c r="AS61" s="97"/>
      <c r="AT61" s="97"/>
      <c r="AU61" s="97"/>
      <c r="AV61" s="97"/>
      <c r="AW61" s="97"/>
      <c r="AX61" s="97"/>
      <c r="AY61" s="97"/>
      <c r="AZ61" s="97"/>
      <c r="BA61" s="97"/>
      <c r="BB61" s="97"/>
      <c r="BC61" s="97"/>
      <c r="BD61" s="97"/>
      <c r="BE61" s="97"/>
      <c r="BF61" s="97"/>
      <c r="BG61" s="97"/>
      <c r="BH61" s="97"/>
      <c r="BI61" s="97"/>
      <c r="BJ61" s="97"/>
    </row>
    <row r="62" spans="1:63" s="99" customFormat="1" x14ac:dyDescent="0.2">
      <c r="A62" s="97"/>
      <c r="B62" s="97"/>
      <c r="C62" s="97"/>
      <c r="D62" s="97"/>
      <c r="E62" s="97"/>
      <c r="F62" s="97"/>
      <c r="G62" s="97"/>
      <c r="H62" s="97"/>
      <c r="I62" s="97"/>
      <c r="J62" s="97"/>
      <c r="K62" s="106" t="s">
        <v>269</v>
      </c>
      <c r="L62" s="107"/>
      <c r="M62" s="107"/>
      <c r="N62" s="107"/>
      <c r="O62" s="107"/>
      <c r="P62" s="107"/>
      <c r="Q62" s="107"/>
      <c r="R62" s="107"/>
      <c r="S62" s="107"/>
      <c r="T62" s="107"/>
      <c r="U62" s="107"/>
      <c r="V62" s="107"/>
      <c r="W62" s="107"/>
      <c r="X62" s="107"/>
      <c r="Y62" s="107"/>
      <c r="Z62" s="108"/>
      <c r="AA62" s="97"/>
      <c r="AB62" s="97"/>
      <c r="AC62" s="97"/>
      <c r="AD62" s="97"/>
      <c r="AE62" s="97"/>
      <c r="AF62" s="97"/>
      <c r="AG62" s="97"/>
      <c r="AH62" s="97"/>
      <c r="AI62" s="97"/>
      <c r="AL62" s="97"/>
      <c r="AS62" s="106" t="s">
        <v>269</v>
      </c>
      <c r="AT62" s="107"/>
      <c r="AU62" s="107"/>
      <c r="AV62" s="107"/>
      <c r="AW62" s="107"/>
      <c r="AX62" s="107"/>
      <c r="AY62" s="107"/>
      <c r="AZ62" s="107"/>
      <c r="BA62" s="107"/>
      <c r="BB62" s="107"/>
      <c r="BC62" s="107"/>
      <c r="BD62" s="107"/>
      <c r="BE62" s="107"/>
      <c r="BF62" s="107"/>
      <c r="BG62" s="107"/>
      <c r="BH62" s="108"/>
      <c r="BI62" s="97"/>
      <c r="BJ62" s="97"/>
      <c r="BK62" s="97"/>
    </row>
    <row r="63" spans="1:63" s="99" customFormat="1" x14ac:dyDescent="0.2">
      <c r="A63" s="97"/>
      <c r="B63" s="97"/>
      <c r="C63" s="97"/>
      <c r="D63" s="97"/>
      <c r="E63" s="97"/>
      <c r="F63" s="97"/>
      <c r="G63" s="97"/>
      <c r="H63" s="97"/>
      <c r="I63" s="97"/>
      <c r="J63" s="97"/>
      <c r="K63" s="109"/>
      <c r="L63" s="101"/>
      <c r="M63" s="101"/>
      <c r="N63" s="213" t="s">
        <v>270</v>
      </c>
      <c r="O63" s="213"/>
      <c r="P63" s="101"/>
      <c r="Q63" s="101" t="s">
        <v>271</v>
      </c>
      <c r="R63" s="101"/>
      <c r="S63" s="101"/>
      <c r="T63" s="101"/>
      <c r="U63" s="101"/>
      <c r="V63" s="101"/>
      <c r="W63" s="101"/>
      <c r="X63" s="101"/>
      <c r="Y63" s="213" t="s">
        <v>272</v>
      </c>
      <c r="Z63" s="214"/>
      <c r="AA63" s="97"/>
      <c r="AB63" s="97"/>
      <c r="AC63" s="97"/>
      <c r="AD63" s="97"/>
      <c r="AE63" s="97"/>
      <c r="AF63" s="97"/>
      <c r="AG63" s="97"/>
      <c r="AH63" s="97"/>
      <c r="AI63" s="97"/>
      <c r="AL63" s="97"/>
      <c r="AS63" s="109"/>
      <c r="AT63" s="101"/>
      <c r="AU63" s="101"/>
      <c r="AV63" s="213" t="s">
        <v>270</v>
      </c>
      <c r="AW63" s="213"/>
      <c r="AX63" s="101"/>
      <c r="AY63" s="101" t="s">
        <v>271</v>
      </c>
      <c r="AZ63" s="101"/>
      <c r="BA63" s="101"/>
      <c r="BB63" s="101"/>
      <c r="BC63" s="101"/>
      <c r="BD63" s="101"/>
      <c r="BE63" s="101"/>
      <c r="BF63" s="101"/>
      <c r="BG63" s="213" t="s">
        <v>272</v>
      </c>
      <c r="BH63" s="214"/>
      <c r="BI63" s="97"/>
      <c r="BJ63" s="97"/>
      <c r="BK63" s="97"/>
    </row>
    <row r="64" spans="1:63" s="99" customFormat="1" x14ac:dyDescent="0.2">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E64" s="97"/>
      <c r="AF64" s="97"/>
      <c r="AG64" s="97"/>
      <c r="AH64" s="97"/>
      <c r="AI64" s="97"/>
      <c r="AL64" s="97"/>
    </row>
    <row r="65" spans="1:67" s="99" customFormat="1" x14ac:dyDescent="0.2">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row>
    <row r="66" spans="1:67" ht="16" thickBot="1" x14ac:dyDescent="0.25">
      <c r="AL66" s="110" t="s">
        <v>273</v>
      </c>
      <c r="AM66" s="110"/>
      <c r="AN66" s="110"/>
      <c r="AO66" s="110"/>
      <c r="AP66" s="110"/>
      <c r="AQ66" s="110"/>
      <c r="AR66" s="110"/>
      <c r="AS66" s="110"/>
      <c r="AT66" s="110"/>
      <c r="AU66" s="110"/>
      <c r="AV66" s="110"/>
      <c r="AW66" s="110"/>
      <c r="AX66" s="110"/>
      <c r="AY66" s="110"/>
      <c r="AZ66" s="110"/>
      <c r="BA66" s="110"/>
      <c r="BB66" s="110"/>
      <c r="BC66" s="110"/>
      <c r="BD66" s="110"/>
      <c r="BE66" s="110"/>
      <c r="BF66" s="110"/>
      <c r="BG66" s="110"/>
      <c r="BH66" s="110"/>
      <c r="BI66" s="110"/>
      <c r="BJ66" s="110"/>
      <c r="BK66" s="110"/>
      <c r="BL66" s="110"/>
      <c r="BM66" s="110"/>
      <c r="BN66" s="97"/>
      <c r="BO66" s="97"/>
    </row>
    <row r="67" spans="1:67" ht="13.5" thickTop="1" x14ac:dyDescent="0.2">
      <c r="AL67" s="97"/>
      <c r="AM67" s="97"/>
      <c r="AN67" s="97"/>
      <c r="AO67" s="97"/>
      <c r="AP67" s="97"/>
      <c r="AQ67" s="97"/>
      <c r="AR67" s="97"/>
      <c r="AS67" s="97"/>
      <c r="AT67" s="97"/>
      <c r="AU67" s="97"/>
      <c r="AV67" s="97"/>
      <c r="AW67" s="97"/>
      <c r="AX67" s="97"/>
      <c r="AY67" s="97"/>
      <c r="AZ67" s="97"/>
      <c r="BA67" s="97"/>
      <c r="BB67" s="97"/>
      <c r="BC67" s="97"/>
      <c r="BD67" s="97"/>
      <c r="BE67" s="97"/>
      <c r="BF67" s="97"/>
      <c r="BG67" s="97"/>
      <c r="BH67" s="97"/>
      <c r="BI67" s="97"/>
      <c r="BJ67" s="97"/>
      <c r="BK67" s="97"/>
      <c r="BL67" s="97"/>
      <c r="BM67" s="97"/>
      <c r="BN67" s="97"/>
      <c r="BO67" s="97"/>
    </row>
    <row r="68" spans="1:67" x14ac:dyDescent="0.2">
      <c r="AL68" s="97"/>
      <c r="AM68" s="245" t="s">
        <v>274</v>
      </c>
      <c r="AN68" s="246"/>
      <c r="AO68" s="246"/>
      <c r="AP68" s="246"/>
      <c r="AQ68" s="246"/>
      <c r="AR68" s="246"/>
      <c r="AS68" s="246"/>
      <c r="AT68" s="246"/>
      <c r="AU68" s="246"/>
      <c r="AV68" s="246"/>
      <c r="AW68" s="246"/>
      <c r="AX68" s="246"/>
      <c r="AY68" s="246"/>
      <c r="AZ68" s="246"/>
      <c r="BA68" s="246"/>
      <c r="BB68" s="246"/>
      <c r="BC68" s="246"/>
      <c r="BD68" s="246"/>
      <c r="BE68" s="246"/>
      <c r="BF68" s="246"/>
      <c r="BG68" s="246"/>
      <c r="BH68" s="246"/>
      <c r="BI68" s="246"/>
      <c r="BJ68" s="246"/>
      <c r="BK68" s="246"/>
      <c r="BL68" s="246"/>
      <c r="BM68" s="246"/>
      <c r="BN68" s="246"/>
      <c r="BO68" s="246"/>
    </row>
    <row r="69" spans="1:67" x14ac:dyDescent="0.2">
      <c r="AL69" s="97"/>
      <c r="AM69" s="245"/>
      <c r="AN69" s="246"/>
      <c r="AO69" s="246"/>
      <c r="AP69" s="246"/>
      <c r="AQ69" s="246"/>
      <c r="AR69" s="246"/>
      <c r="AS69" s="246"/>
      <c r="AT69" s="246"/>
      <c r="AU69" s="246"/>
      <c r="AV69" s="246"/>
      <c r="AW69" s="246"/>
      <c r="AX69" s="246"/>
      <c r="AY69" s="246"/>
      <c r="AZ69" s="246"/>
      <c r="BA69" s="246"/>
      <c r="BB69" s="246"/>
      <c r="BC69" s="246"/>
      <c r="BD69" s="246"/>
      <c r="BE69" s="246"/>
      <c r="BF69" s="246"/>
      <c r="BG69" s="246"/>
      <c r="BH69" s="246"/>
      <c r="BI69" s="246"/>
      <c r="BJ69" s="246"/>
      <c r="BK69" s="246"/>
      <c r="BL69" s="246"/>
      <c r="BM69" s="246"/>
      <c r="BN69" s="246"/>
      <c r="BO69" s="246"/>
    </row>
    <row r="70" spans="1:67" s="99" customFormat="1" x14ac:dyDescent="0.2">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L70" s="97"/>
      <c r="AM70" s="246"/>
      <c r="AN70" s="246"/>
      <c r="AO70" s="246"/>
      <c r="AP70" s="246"/>
      <c r="AQ70" s="246"/>
      <c r="AR70" s="246"/>
      <c r="AS70" s="246"/>
      <c r="AT70" s="246"/>
      <c r="AU70" s="246"/>
      <c r="AV70" s="246"/>
      <c r="AW70" s="246"/>
      <c r="AX70" s="246"/>
      <c r="AY70" s="246"/>
      <c r="AZ70" s="246"/>
      <c r="BA70" s="246"/>
      <c r="BB70" s="246"/>
      <c r="BC70" s="246"/>
      <c r="BD70" s="246"/>
      <c r="BE70" s="246"/>
      <c r="BF70" s="246"/>
      <c r="BG70" s="246"/>
      <c r="BH70" s="246"/>
      <c r="BI70" s="246"/>
      <c r="BJ70" s="246"/>
      <c r="BK70" s="246"/>
      <c r="BL70" s="246"/>
      <c r="BM70" s="246"/>
      <c r="BN70" s="246"/>
      <c r="BO70" s="246"/>
    </row>
    <row r="71" spans="1:67" x14ac:dyDescent="0.2">
      <c r="AL71" s="97"/>
      <c r="AM71" s="97"/>
      <c r="AN71" s="97"/>
      <c r="AO71" s="97"/>
      <c r="AP71" s="97"/>
      <c r="AQ71" s="97"/>
      <c r="AR71" s="97"/>
      <c r="AS71" s="97"/>
      <c r="AT71" s="97"/>
      <c r="AU71" s="97"/>
      <c r="AV71" s="97"/>
      <c r="AW71" s="97"/>
      <c r="AX71" s="97"/>
      <c r="AY71" s="97"/>
      <c r="AZ71" s="97"/>
      <c r="BA71" s="97"/>
      <c r="BB71" s="97"/>
      <c r="BC71" s="97"/>
      <c r="BD71" s="97"/>
      <c r="BE71" s="97"/>
      <c r="BF71" s="97"/>
      <c r="BG71" s="97"/>
      <c r="BH71" s="97"/>
      <c r="BI71" s="97"/>
      <c r="BJ71" s="97"/>
      <c r="BK71" s="97"/>
      <c r="BL71" s="97"/>
      <c r="BM71" s="97"/>
      <c r="BN71" s="97"/>
      <c r="BO71" s="97"/>
    </row>
    <row r="72" spans="1:67" s="99" customFormat="1" x14ac:dyDescent="0.2">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L72" s="97"/>
      <c r="AM72" s="97"/>
      <c r="AN72" s="97"/>
      <c r="AO72" s="97"/>
      <c r="AP72" s="247" t="s">
        <v>275</v>
      </c>
      <c r="AQ72" s="247"/>
      <c r="AR72" s="247"/>
      <c r="AS72" s="247"/>
      <c r="AT72" s="247"/>
      <c r="AU72" s="247"/>
      <c r="AV72" s="247"/>
      <c r="AW72" s="247"/>
      <c r="AX72" s="247"/>
      <c r="AY72" s="247"/>
      <c r="AZ72" s="247"/>
      <c r="BA72" s="247"/>
      <c r="BB72" s="247"/>
      <c r="BC72" s="247"/>
      <c r="BD72" s="247"/>
      <c r="BE72" s="247"/>
      <c r="BF72" s="247"/>
      <c r="BG72" s="247"/>
      <c r="BH72" s="247"/>
      <c r="BI72" s="247"/>
      <c r="BJ72" s="247"/>
      <c r="BK72" s="247"/>
      <c r="BL72" s="97"/>
      <c r="BM72" s="97"/>
      <c r="BN72" s="97"/>
      <c r="BO72" s="97"/>
    </row>
    <row r="73" spans="1:67" s="99" customFormat="1" x14ac:dyDescent="0.2">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L73" s="97"/>
      <c r="AM73" s="97"/>
      <c r="AN73" s="97"/>
      <c r="AO73" s="97"/>
      <c r="AP73" s="97"/>
      <c r="AQ73" s="239" t="s">
        <v>244</v>
      </c>
      <c r="AR73" s="239"/>
      <c r="AS73" s="239"/>
      <c r="AT73" s="240" t="s">
        <v>245</v>
      </c>
      <c r="AU73" s="241"/>
      <c r="AV73" s="241"/>
      <c r="AW73" s="241"/>
      <c r="AX73" s="241"/>
      <c r="AY73" s="241"/>
      <c r="AZ73" s="241"/>
      <c r="BA73" s="241"/>
      <c r="BB73" s="242"/>
      <c r="BC73" s="243" t="s">
        <v>246</v>
      </c>
      <c r="BD73" s="243"/>
      <c r="BE73" s="243"/>
      <c r="BF73" s="243"/>
      <c r="BG73" s="243" t="s">
        <v>247</v>
      </c>
      <c r="BH73" s="243"/>
      <c r="BI73" s="243"/>
      <c r="BJ73" s="243"/>
      <c r="BK73" s="103"/>
      <c r="BL73" s="103"/>
      <c r="BM73" s="103"/>
      <c r="BN73" s="103"/>
      <c r="BO73" s="103"/>
    </row>
    <row r="74" spans="1:67" s="99" customFormat="1" x14ac:dyDescent="0.2">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L74" s="97"/>
      <c r="AM74" s="97"/>
      <c r="AN74" s="97"/>
      <c r="AO74" s="97"/>
      <c r="AP74" s="97"/>
      <c r="AQ74" s="239"/>
      <c r="AR74" s="239"/>
      <c r="AS74" s="239"/>
      <c r="AT74" s="244" t="s">
        <v>248</v>
      </c>
      <c r="AU74" s="244"/>
      <c r="AV74" s="244" t="s">
        <v>249</v>
      </c>
      <c r="AW74" s="244"/>
      <c r="AX74" s="244" t="s">
        <v>250</v>
      </c>
      <c r="AY74" s="244"/>
      <c r="AZ74" s="244"/>
      <c r="BA74" s="244" t="s">
        <v>251</v>
      </c>
      <c r="BB74" s="244"/>
      <c r="BC74" s="243"/>
      <c r="BD74" s="243"/>
      <c r="BE74" s="243"/>
      <c r="BF74" s="243"/>
      <c r="BG74" s="243"/>
      <c r="BH74" s="243"/>
      <c r="BI74" s="243"/>
      <c r="BJ74" s="243"/>
      <c r="BK74" s="103"/>
      <c r="BL74" s="103"/>
      <c r="BM74" s="103"/>
      <c r="BN74" s="103"/>
      <c r="BO74" s="103"/>
    </row>
    <row r="75" spans="1:67" s="99" customFormat="1" x14ac:dyDescent="0.2">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L75" s="97"/>
      <c r="AM75" s="97"/>
      <c r="AN75" s="97"/>
      <c r="AO75" s="97"/>
      <c r="AP75" s="97"/>
      <c r="AQ75" s="238" t="s">
        <v>252</v>
      </c>
      <c r="AR75" s="238"/>
      <c r="AS75" s="238"/>
      <c r="AT75" s="228" t="s">
        <v>253</v>
      </c>
      <c r="AU75" s="226"/>
      <c r="AV75" s="228" t="s">
        <v>254</v>
      </c>
      <c r="AW75" s="226"/>
      <c r="AX75" s="229">
        <v>0</v>
      </c>
      <c r="AY75" s="230"/>
      <c r="AZ75" s="231"/>
      <c r="BA75" s="229">
        <v>24</v>
      </c>
      <c r="BB75" s="231"/>
      <c r="BC75" s="226">
        <v>7</v>
      </c>
      <c r="BD75" s="226"/>
      <c r="BE75" s="226"/>
      <c r="BF75" s="226"/>
      <c r="BG75" s="226">
        <v>16</v>
      </c>
      <c r="BH75" s="226"/>
      <c r="BI75" s="226"/>
      <c r="BJ75" s="226"/>
      <c r="BK75" s="103"/>
      <c r="BL75" s="103"/>
      <c r="BM75" s="103"/>
      <c r="BN75" s="103"/>
      <c r="BO75" s="103"/>
    </row>
    <row r="76" spans="1:67" s="99" customFormat="1" x14ac:dyDescent="0.2">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7"/>
      <c r="AI76" s="97"/>
      <c r="AL76" s="97"/>
      <c r="AM76" s="97"/>
      <c r="AN76" s="97"/>
      <c r="AO76" s="97"/>
      <c r="AP76" s="97"/>
      <c r="AQ76" s="237" t="s">
        <v>257</v>
      </c>
      <c r="AR76" s="237"/>
      <c r="AS76" s="237"/>
      <c r="AT76" s="234" t="s">
        <v>276</v>
      </c>
      <c r="AU76" s="235"/>
      <c r="AV76" s="235"/>
      <c r="AW76" s="236"/>
      <c r="AX76" s="229">
        <v>24</v>
      </c>
      <c r="AY76" s="230"/>
      <c r="AZ76" s="231"/>
      <c r="BA76" s="229">
        <v>12</v>
      </c>
      <c r="BB76" s="231"/>
      <c r="BC76" s="226">
        <v>31</v>
      </c>
      <c r="BD76" s="226"/>
      <c r="BE76" s="226"/>
      <c r="BF76" s="226"/>
      <c r="BG76" s="226">
        <v>36</v>
      </c>
      <c r="BH76" s="226"/>
      <c r="BI76" s="226"/>
      <c r="BJ76" s="226"/>
      <c r="BK76" s="103"/>
      <c r="BL76" s="97"/>
      <c r="BM76" s="103"/>
      <c r="BN76" s="103"/>
      <c r="BO76" s="103"/>
    </row>
    <row r="77" spans="1:67" s="99" customFormat="1" x14ac:dyDescent="0.2">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c r="AE77" s="97"/>
      <c r="AF77" s="97"/>
      <c r="AG77" s="97"/>
      <c r="AH77" s="97"/>
      <c r="AI77" s="97"/>
      <c r="AL77" s="97"/>
      <c r="AM77" s="97"/>
      <c r="AN77" s="97"/>
      <c r="AO77" s="97"/>
      <c r="AP77" s="97"/>
      <c r="AQ77" s="233" t="s">
        <v>260</v>
      </c>
      <c r="AR77" s="233"/>
      <c r="AS77" s="233"/>
      <c r="AT77" s="234" t="s">
        <v>276</v>
      </c>
      <c r="AU77" s="235"/>
      <c r="AV77" s="235"/>
      <c r="AW77" s="236"/>
      <c r="AX77" s="229">
        <v>36</v>
      </c>
      <c r="AY77" s="230"/>
      <c r="AZ77" s="231"/>
      <c r="BA77" s="229">
        <v>14</v>
      </c>
      <c r="BB77" s="231"/>
      <c r="BC77" s="226">
        <v>35</v>
      </c>
      <c r="BD77" s="226"/>
      <c r="BE77" s="226"/>
      <c r="BF77" s="226"/>
      <c r="BG77" s="226">
        <v>54</v>
      </c>
      <c r="BH77" s="226"/>
      <c r="BI77" s="226"/>
      <c r="BJ77" s="226"/>
      <c r="BK77" s="103"/>
      <c r="BL77" s="103"/>
      <c r="BM77" s="103"/>
      <c r="BN77" s="103"/>
      <c r="BO77" s="103"/>
    </row>
    <row r="78" spans="1:67" s="99" customFormat="1" x14ac:dyDescent="0.2">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97"/>
      <c r="AI78" s="97"/>
      <c r="AL78" s="97"/>
      <c r="AM78" s="97"/>
      <c r="AN78" s="97"/>
      <c r="AO78" s="97"/>
      <c r="AP78" s="97"/>
      <c r="AQ78" s="232" t="s">
        <v>264</v>
      </c>
      <c r="AR78" s="232"/>
      <c r="AS78" s="232"/>
      <c r="AT78" s="228" t="s">
        <v>34</v>
      </c>
      <c r="AU78" s="226"/>
      <c r="AV78" s="228" t="s">
        <v>43</v>
      </c>
      <c r="AW78" s="226"/>
      <c r="AX78" s="229">
        <v>59</v>
      </c>
      <c r="AY78" s="230"/>
      <c r="AZ78" s="231"/>
      <c r="BA78" s="229">
        <v>2</v>
      </c>
      <c r="BB78" s="231"/>
      <c r="BC78" s="226">
        <v>60</v>
      </c>
      <c r="BD78" s="226"/>
      <c r="BE78" s="226"/>
      <c r="BF78" s="226"/>
      <c r="BG78" s="226">
        <v>59</v>
      </c>
      <c r="BH78" s="226"/>
      <c r="BI78" s="226"/>
      <c r="BJ78" s="226"/>
      <c r="BK78" s="103"/>
      <c r="BL78" s="103"/>
      <c r="BM78" s="97"/>
      <c r="BN78" s="97"/>
      <c r="BO78" s="97"/>
    </row>
    <row r="79" spans="1:67" s="99" customFormat="1" x14ac:dyDescent="0.2">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c r="AE79" s="97"/>
      <c r="AF79" s="97"/>
      <c r="AG79" s="97"/>
      <c r="AH79" s="97"/>
      <c r="AI79" s="97"/>
      <c r="AL79" s="97"/>
      <c r="AM79" s="97"/>
      <c r="AN79" s="97"/>
      <c r="AO79" s="97"/>
      <c r="AP79" s="97"/>
      <c r="AQ79" s="227" t="s">
        <v>266</v>
      </c>
      <c r="AR79" s="227"/>
      <c r="AS79" s="227"/>
      <c r="AT79" s="228" t="s">
        <v>34</v>
      </c>
      <c r="AU79" s="226"/>
      <c r="AV79" s="228">
        <v>7</v>
      </c>
      <c r="AW79" s="226"/>
      <c r="AX79" s="229">
        <v>56</v>
      </c>
      <c r="AY79" s="230"/>
      <c r="AZ79" s="231"/>
      <c r="BA79" s="229">
        <v>1</v>
      </c>
      <c r="BB79" s="231"/>
      <c r="BC79" s="226">
        <v>63</v>
      </c>
      <c r="BD79" s="226"/>
      <c r="BE79" s="226"/>
      <c r="BF79" s="226"/>
      <c r="BG79" s="226">
        <v>63</v>
      </c>
      <c r="BH79" s="226"/>
      <c r="BI79" s="226"/>
      <c r="BJ79" s="226"/>
      <c r="BK79" s="103"/>
      <c r="BL79" s="97"/>
      <c r="BM79" s="97"/>
      <c r="BN79" s="97"/>
      <c r="BO79" s="97"/>
    </row>
    <row r="80" spans="1:67" s="99" customFormat="1" x14ac:dyDescent="0.2">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c r="AE80" s="97"/>
      <c r="AF80" s="97"/>
      <c r="AG80" s="97"/>
      <c r="AH80" s="97"/>
      <c r="AI80" s="97"/>
      <c r="AL80" s="97"/>
      <c r="AM80" s="97"/>
      <c r="AN80" s="97"/>
      <c r="AO80" s="97"/>
      <c r="AP80" s="97"/>
      <c r="AQ80" s="97"/>
      <c r="AR80" s="97"/>
      <c r="AS80" s="97"/>
      <c r="AT80" s="97"/>
      <c r="AU80" s="97"/>
      <c r="AV80" s="97"/>
      <c r="AW80" s="97"/>
      <c r="AX80" s="97"/>
      <c r="AY80" s="97"/>
      <c r="AZ80" s="97"/>
      <c r="BA80" s="97"/>
      <c r="BB80" s="97"/>
      <c r="BC80" s="97"/>
      <c r="BD80" s="97"/>
      <c r="BE80" s="97"/>
      <c r="BF80" s="97"/>
      <c r="BG80" s="97"/>
      <c r="BH80" s="97"/>
      <c r="BI80" s="97"/>
      <c r="BJ80" s="97"/>
      <c r="BK80" s="103"/>
      <c r="BL80" s="97"/>
      <c r="BM80" s="97"/>
      <c r="BN80" s="97"/>
      <c r="BO80" s="97"/>
    </row>
    <row r="81" spans="1:67" s="99" customFormat="1" x14ac:dyDescent="0.2">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c r="AC81" s="97"/>
      <c r="AD81" s="97"/>
      <c r="AE81" s="97"/>
      <c r="AF81" s="97"/>
      <c r="AG81" s="97"/>
      <c r="AH81" s="97"/>
      <c r="AI81" s="97"/>
      <c r="AL81" s="97"/>
      <c r="AM81" s="97"/>
      <c r="AN81" s="97"/>
      <c r="AO81" s="97"/>
      <c r="AP81" s="97"/>
      <c r="AQ81" s="223" t="s">
        <v>277</v>
      </c>
      <c r="AR81" s="224"/>
      <c r="AS81" s="224"/>
      <c r="AT81" s="224"/>
      <c r="AU81" s="224"/>
      <c r="AV81" s="224"/>
      <c r="AW81" s="224"/>
      <c r="AX81" s="224"/>
      <c r="AY81" s="224"/>
      <c r="AZ81" s="224"/>
      <c r="BA81" s="224"/>
      <c r="BB81" s="224"/>
      <c r="BC81" s="224"/>
      <c r="BD81" s="224"/>
      <c r="BE81" s="224"/>
      <c r="BF81" s="224"/>
      <c r="BG81" s="224"/>
      <c r="BH81" s="224"/>
      <c r="BI81" s="224"/>
      <c r="BJ81" s="224"/>
      <c r="BK81" s="97"/>
      <c r="BL81" s="97"/>
      <c r="BM81" s="97"/>
      <c r="BN81" s="97"/>
      <c r="BO81" s="97"/>
    </row>
    <row r="82" spans="1:67" s="99" customFormat="1" x14ac:dyDescent="0.2">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c r="AE82" s="97"/>
      <c r="AF82" s="97"/>
      <c r="AG82" s="97"/>
      <c r="AH82" s="97"/>
      <c r="AI82" s="97"/>
      <c r="AL82" s="97"/>
      <c r="AM82" s="97"/>
      <c r="AN82" s="97"/>
      <c r="AO82" s="97"/>
      <c r="AP82" s="97"/>
      <c r="AQ82" s="225"/>
      <c r="AR82" s="225"/>
      <c r="AS82" s="225"/>
      <c r="AT82" s="225"/>
      <c r="AU82" s="216" t="s">
        <v>228</v>
      </c>
      <c r="AV82" s="216"/>
      <c r="AW82" s="216"/>
      <c r="AX82" s="216"/>
      <c r="AY82" s="216"/>
      <c r="AZ82" s="216"/>
      <c r="BA82" s="216"/>
      <c r="BB82" s="216"/>
      <c r="BC82" s="216"/>
      <c r="BD82" s="216"/>
      <c r="BE82" s="216"/>
      <c r="BF82" s="216"/>
      <c r="BG82" s="216"/>
      <c r="BH82" s="216"/>
      <c r="BI82" s="216"/>
      <c r="BJ82" s="216"/>
      <c r="BK82" s="97"/>
      <c r="BL82" s="97"/>
      <c r="BM82" s="97"/>
      <c r="BN82" s="97"/>
      <c r="BO82" s="97"/>
    </row>
    <row r="83" spans="1:67" s="99" customFormat="1" x14ac:dyDescent="0.2">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c r="AE83" s="97"/>
      <c r="AF83" s="97"/>
      <c r="AG83" s="97"/>
      <c r="AH83" s="97"/>
      <c r="AI83" s="97"/>
      <c r="AL83" s="97"/>
      <c r="AM83" s="97"/>
      <c r="AN83" s="97"/>
      <c r="AO83" s="97"/>
      <c r="AP83" s="97"/>
      <c r="AQ83" s="225"/>
      <c r="AR83" s="225"/>
      <c r="AS83" s="225"/>
      <c r="AT83" s="225"/>
      <c r="AU83" s="216">
        <v>7</v>
      </c>
      <c r="AV83" s="216"/>
      <c r="AW83" s="216">
        <v>6</v>
      </c>
      <c r="AX83" s="216"/>
      <c r="AY83" s="216">
        <v>5</v>
      </c>
      <c r="AZ83" s="216"/>
      <c r="BA83" s="216">
        <v>4</v>
      </c>
      <c r="BB83" s="216"/>
      <c r="BC83" s="216">
        <v>3</v>
      </c>
      <c r="BD83" s="216"/>
      <c r="BE83" s="216">
        <v>2</v>
      </c>
      <c r="BF83" s="216"/>
      <c r="BG83" s="216">
        <v>1</v>
      </c>
      <c r="BH83" s="216"/>
      <c r="BI83" s="216">
        <v>0</v>
      </c>
      <c r="BJ83" s="216"/>
      <c r="BK83" s="97"/>
      <c r="BL83" s="97"/>
      <c r="BM83" s="97"/>
      <c r="BN83" s="97"/>
      <c r="BO83" s="97"/>
    </row>
    <row r="84" spans="1:67" s="99" customFormat="1" x14ac:dyDescent="0.2">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c r="AE84" s="97"/>
      <c r="AF84" s="97"/>
      <c r="AG84" s="97"/>
      <c r="AH84" s="97"/>
      <c r="AI84" s="97"/>
      <c r="AL84" s="97"/>
      <c r="AM84" s="97"/>
      <c r="AN84" s="97"/>
      <c r="AO84" s="97"/>
      <c r="AP84" s="97"/>
      <c r="AQ84" s="220" t="s">
        <v>229</v>
      </c>
      <c r="AR84" s="220"/>
      <c r="AS84" s="216">
        <v>0</v>
      </c>
      <c r="AT84" s="216"/>
      <c r="AU84" s="222">
        <f t="shared" ref="AU84:AU91" si="26">$AS84*8+AU$83</f>
        <v>7</v>
      </c>
      <c r="AV84" s="222"/>
      <c r="AW84" s="222">
        <f t="shared" ref="AW84:AW91" si="27">$AS84*8+AW$83</f>
        <v>6</v>
      </c>
      <c r="AX84" s="222"/>
      <c r="AY84" s="222">
        <f t="shared" ref="AY84:AY91" si="28">$AS84*8+AY$83</f>
        <v>5</v>
      </c>
      <c r="AZ84" s="222"/>
      <c r="BA84" s="222">
        <f t="shared" ref="BA84:BA91" si="29">$AS84*8+BA$83</f>
        <v>4</v>
      </c>
      <c r="BB84" s="222"/>
      <c r="BC84" s="222">
        <f t="shared" ref="BC84:BC91" si="30">$AS84*8+BC$83</f>
        <v>3</v>
      </c>
      <c r="BD84" s="222"/>
      <c r="BE84" s="222">
        <f t="shared" ref="BE84:BE91" si="31">$AS84*8+BE$83</f>
        <v>2</v>
      </c>
      <c r="BF84" s="222"/>
      <c r="BG84" s="222">
        <f t="shared" ref="BG84:BG91" si="32">$AS84*8+BG$83</f>
        <v>1</v>
      </c>
      <c r="BH84" s="222"/>
      <c r="BI84" s="222">
        <f t="shared" ref="BI84:BI91" si="33">$AS84*8+BI$83</f>
        <v>0</v>
      </c>
      <c r="BJ84" s="222"/>
      <c r="BK84" s="97"/>
      <c r="BL84" s="97"/>
      <c r="BM84" s="97"/>
      <c r="BN84" s="97"/>
      <c r="BO84" s="97"/>
    </row>
    <row r="85" spans="1:67" s="99" customFormat="1" x14ac:dyDescent="0.2">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c r="AE85" s="97"/>
      <c r="AF85" s="97"/>
      <c r="AG85" s="97"/>
      <c r="AH85" s="97"/>
      <c r="AI85" s="97"/>
      <c r="AL85" s="97"/>
      <c r="AM85" s="97"/>
      <c r="AN85" s="97"/>
      <c r="AO85" s="97"/>
      <c r="AP85" s="97"/>
      <c r="AQ85" s="220"/>
      <c r="AR85" s="220"/>
      <c r="AS85" s="216">
        <v>1</v>
      </c>
      <c r="AT85" s="216"/>
      <c r="AU85" s="222">
        <f t="shared" si="26"/>
        <v>15</v>
      </c>
      <c r="AV85" s="222"/>
      <c r="AW85" s="222">
        <f t="shared" si="27"/>
        <v>14</v>
      </c>
      <c r="AX85" s="222"/>
      <c r="AY85" s="222">
        <f t="shared" si="28"/>
        <v>13</v>
      </c>
      <c r="AZ85" s="222"/>
      <c r="BA85" s="222">
        <f t="shared" si="29"/>
        <v>12</v>
      </c>
      <c r="BB85" s="222"/>
      <c r="BC85" s="222">
        <f t="shared" si="30"/>
        <v>11</v>
      </c>
      <c r="BD85" s="222"/>
      <c r="BE85" s="222">
        <f t="shared" si="31"/>
        <v>10</v>
      </c>
      <c r="BF85" s="222"/>
      <c r="BG85" s="222">
        <f t="shared" si="32"/>
        <v>9</v>
      </c>
      <c r="BH85" s="222"/>
      <c r="BI85" s="222">
        <f t="shared" si="33"/>
        <v>8</v>
      </c>
      <c r="BJ85" s="222"/>
      <c r="BK85" s="97"/>
      <c r="BL85" s="97"/>
      <c r="BM85" s="97"/>
      <c r="BN85" s="97"/>
      <c r="BO85" s="97"/>
    </row>
    <row r="86" spans="1:67" s="99" customFormat="1" x14ac:dyDescent="0.2">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c r="AE86" s="97"/>
      <c r="AF86" s="97"/>
      <c r="AG86" s="97"/>
      <c r="AH86" s="97"/>
      <c r="AI86" s="97"/>
      <c r="AL86" s="97"/>
      <c r="AM86" s="97"/>
      <c r="AN86" s="97"/>
      <c r="AO86" s="97"/>
      <c r="AP86" s="97"/>
      <c r="AQ86" s="220"/>
      <c r="AR86" s="220"/>
      <c r="AS86" s="216">
        <v>2</v>
      </c>
      <c r="AT86" s="216"/>
      <c r="AU86" s="222">
        <f t="shared" si="26"/>
        <v>23</v>
      </c>
      <c r="AV86" s="222"/>
      <c r="AW86" s="222">
        <f t="shared" si="27"/>
        <v>22</v>
      </c>
      <c r="AX86" s="222"/>
      <c r="AY86" s="222">
        <f t="shared" si="28"/>
        <v>21</v>
      </c>
      <c r="AZ86" s="222"/>
      <c r="BA86" s="222">
        <f t="shared" si="29"/>
        <v>20</v>
      </c>
      <c r="BB86" s="222"/>
      <c r="BC86" s="222">
        <f t="shared" si="30"/>
        <v>19</v>
      </c>
      <c r="BD86" s="222"/>
      <c r="BE86" s="222">
        <f t="shared" si="31"/>
        <v>18</v>
      </c>
      <c r="BF86" s="222"/>
      <c r="BG86" s="222">
        <f t="shared" si="32"/>
        <v>17</v>
      </c>
      <c r="BH86" s="222"/>
      <c r="BI86" s="222">
        <f t="shared" si="33"/>
        <v>16</v>
      </c>
      <c r="BJ86" s="222"/>
      <c r="BK86" s="97"/>
      <c r="BL86" s="97"/>
      <c r="BM86" s="97"/>
      <c r="BN86" s="97"/>
      <c r="BO86" s="97"/>
    </row>
    <row r="87" spans="1:67" s="99" customFormat="1" x14ac:dyDescent="0.2">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c r="AE87" s="97"/>
      <c r="AF87" s="97"/>
      <c r="AG87" s="97"/>
      <c r="AH87" s="97"/>
      <c r="AI87" s="97"/>
      <c r="AL87" s="97"/>
      <c r="AM87" s="97"/>
      <c r="AN87" s="97"/>
      <c r="AO87" s="97"/>
      <c r="AP87" s="97"/>
      <c r="AQ87" s="220"/>
      <c r="AR87" s="220"/>
      <c r="AS87" s="216">
        <v>3</v>
      </c>
      <c r="AT87" s="216"/>
      <c r="AU87" s="221">
        <f t="shared" si="26"/>
        <v>31</v>
      </c>
      <c r="AV87" s="221"/>
      <c r="AW87" s="221">
        <f t="shared" si="27"/>
        <v>30</v>
      </c>
      <c r="AX87" s="221"/>
      <c r="AY87" s="221">
        <f t="shared" si="28"/>
        <v>29</v>
      </c>
      <c r="AZ87" s="221"/>
      <c r="BA87" s="221">
        <f t="shared" si="29"/>
        <v>28</v>
      </c>
      <c r="BB87" s="221"/>
      <c r="BC87" s="221">
        <f t="shared" si="30"/>
        <v>27</v>
      </c>
      <c r="BD87" s="221"/>
      <c r="BE87" s="221">
        <f t="shared" si="31"/>
        <v>26</v>
      </c>
      <c r="BF87" s="221"/>
      <c r="BG87" s="221">
        <f t="shared" si="32"/>
        <v>25</v>
      </c>
      <c r="BH87" s="221"/>
      <c r="BI87" s="221">
        <f t="shared" si="33"/>
        <v>24</v>
      </c>
      <c r="BJ87" s="221"/>
      <c r="BK87" s="97"/>
      <c r="BL87" s="97"/>
      <c r="BM87" s="97"/>
      <c r="BN87" s="97"/>
      <c r="BO87" s="97"/>
    </row>
    <row r="88" spans="1:67" s="99" customFormat="1" x14ac:dyDescent="0.2">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L88" s="97"/>
      <c r="AM88" s="97"/>
      <c r="AN88" s="97"/>
      <c r="AO88" s="97"/>
      <c r="AP88" s="97"/>
      <c r="AQ88" s="220"/>
      <c r="AR88" s="220"/>
      <c r="AS88" s="216">
        <v>4</v>
      </c>
      <c r="AT88" s="216"/>
      <c r="AU88" s="221">
        <f t="shared" si="26"/>
        <v>39</v>
      </c>
      <c r="AV88" s="221"/>
      <c r="AW88" s="221">
        <f t="shared" si="27"/>
        <v>38</v>
      </c>
      <c r="AX88" s="221"/>
      <c r="AY88" s="221">
        <f t="shared" si="28"/>
        <v>37</v>
      </c>
      <c r="AZ88" s="221"/>
      <c r="BA88" s="221">
        <f t="shared" si="29"/>
        <v>36</v>
      </c>
      <c r="BB88" s="221"/>
      <c r="BC88" s="219">
        <f t="shared" si="30"/>
        <v>35</v>
      </c>
      <c r="BD88" s="219"/>
      <c r="BE88" s="219">
        <f t="shared" si="31"/>
        <v>34</v>
      </c>
      <c r="BF88" s="219"/>
      <c r="BG88" s="219">
        <f t="shared" si="32"/>
        <v>33</v>
      </c>
      <c r="BH88" s="219"/>
      <c r="BI88" s="219">
        <f t="shared" si="33"/>
        <v>32</v>
      </c>
      <c r="BJ88" s="219"/>
      <c r="BK88" s="97"/>
      <c r="BL88" s="97"/>
      <c r="BM88" s="97"/>
      <c r="BN88" s="97"/>
      <c r="BO88" s="97"/>
    </row>
    <row r="89" spans="1:67" s="99" customFormat="1" x14ac:dyDescent="0.2">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L89" s="97"/>
      <c r="AM89" s="97"/>
      <c r="AN89" s="97"/>
      <c r="AO89" s="97"/>
      <c r="AP89" s="97"/>
      <c r="AQ89" s="220"/>
      <c r="AR89" s="220"/>
      <c r="AS89" s="216">
        <v>5</v>
      </c>
      <c r="AT89" s="216"/>
      <c r="AU89" s="219">
        <f t="shared" si="26"/>
        <v>47</v>
      </c>
      <c r="AV89" s="219"/>
      <c r="AW89" s="219">
        <f t="shared" si="27"/>
        <v>46</v>
      </c>
      <c r="AX89" s="219"/>
      <c r="AY89" s="219">
        <f t="shared" si="28"/>
        <v>45</v>
      </c>
      <c r="AZ89" s="219"/>
      <c r="BA89" s="219">
        <f t="shared" si="29"/>
        <v>44</v>
      </c>
      <c r="BB89" s="219"/>
      <c r="BC89" s="219">
        <f t="shared" si="30"/>
        <v>43</v>
      </c>
      <c r="BD89" s="219"/>
      <c r="BE89" s="219">
        <f t="shared" si="31"/>
        <v>42</v>
      </c>
      <c r="BF89" s="219"/>
      <c r="BG89" s="219">
        <f t="shared" si="32"/>
        <v>41</v>
      </c>
      <c r="BH89" s="219"/>
      <c r="BI89" s="219">
        <f t="shared" si="33"/>
        <v>40</v>
      </c>
      <c r="BJ89" s="219"/>
      <c r="BK89" s="97"/>
      <c r="BL89" s="97"/>
      <c r="BM89" s="97"/>
      <c r="BN89" s="97"/>
      <c r="BO89" s="97"/>
    </row>
    <row r="90" spans="1:67" s="99" customFormat="1" x14ac:dyDescent="0.2">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L90" s="97"/>
      <c r="AM90" s="97"/>
      <c r="AN90" s="97"/>
      <c r="AO90" s="97"/>
      <c r="AP90" s="97"/>
      <c r="AQ90" s="220"/>
      <c r="AR90" s="220"/>
      <c r="AS90" s="216">
        <v>6</v>
      </c>
      <c r="AT90" s="216"/>
      <c r="AU90" s="219">
        <f t="shared" si="26"/>
        <v>55</v>
      </c>
      <c r="AV90" s="219"/>
      <c r="AW90" s="219">
        <f t="shared" si="27"/>
        <v>54</v>
      </c>
      <c r="AX90" s="219"/>
      <c r="AY90" s="212">
        <f t="shared" si="28"/>
        <v>53</v>
      </c>
      <c r="AZ90" s="212"/>
      <c r="BA90" s="212">
        <f t="shared" si="29"/>
        <v>52</v>
      </c>
      <c r="BB90" s="212"/>
      <c r="BC90" s="212">
        <f t="shared" si="30"/>
        <v>51</v>
      </c>
      <c r="BD90" s="212"/>
      <c r="BE90" s="212">
        <f t="shared" si="31"/>
        <v>50</v>
      </c>
      <c r="BF90" s="212"/>
      <c r="BG90" s="212">
        <f t="shared" si="32"/>
        <v>49</v>
      </c>
      <c r="BH90" s="212"/>
      <c r="BI90" s="212">
        <f t="shared" si="33"/>
        <v>48</v>
      </c>
      <c r="BJ90" s="212"/>
      <c r="BK90" s="97"/>
      <c r="BL90" s="97"/>
      <c r="BM90" s="97"/>
      <c r="BN90" s="97"/>
      <c r="BO90" s="97"/>
    </row>
    <row r="91" spans="1:67" s="99" customFormat="1" x14ac:dyDescent="0.2">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L91" s="97"/>
      <c r="AM91" s="97"/>
      <c r="AN91" s="97"/>
      <c r="AO91" s="97"/>
      <c r="AP91" s="97"/>
      <c r="AQ91" s="220"/>
      <c r="AR91" s="220"/>
      <c r="AS91" s="216">
        <v>7</v>
      </c>
      <c r="AT91" s="216"/>
      <c r="AU91" s="217">
        <f t="shared" si="26"/>
        <v>63</v>
      </c>
      <c r="AV91" s="217"/>
      <c r="AW91" s="212">
        <f t="shared" si="27"/>
        <v>62</v>
      </c>
      <c r="AX91" s="212"/>
      <c r="AY91" s="212">
        <f t="shared" si="28"/>
        <v>61</v>
      </c>
      <c r="AZ91" s="212"/>
      <c r="BA91" s="218">
        <f t="shared" si="29"/>
        <v>60</v>
      </c>
      <c r="BB91" s="218"/>
      <c r="BC91" s="218">
        <f t="shared" si="30"/>
        <v>59</v>
      </c>
      <c r="BD91" s="218"/>
      <c r="BE91" s="212">
        <f t="shared" si="31"/>
        <v>58</v>
      </c>
      <c r="BF91" s="212"/>
      <c r="BG91" s="212">
        <f t="shared" si="32"/>
        <v>57</v>
      </c>
      <c r="BH91" s="212"/>
      <c r="BI91" s="212">
        <f t="shared" si="33"/>
        <v>56</v>
      </c>
      <c r="BJ91" s="212"/>
      <c r="BK91" s="97"/>
      <c r="BL91" s="97"/>
      <c r="BM91" s="97"/>
      <c r="BN91" s="97"/>
      <c r="BO91" s="97"/>
    </row>
    <row r="92" spans="1:67" s="99" customFormat="1" x14ac:dyDescent="0.2">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L92" s="97"/>
      <c r="AM92" s="97"/>
      <c r="AN92" s="97"/>
      <c r="AO92" s="97"/>
      <c r="AP92" s="97"/>
      <c r="AQ92" s="97"/>
      <c r="AR92" s="97"/>
      <c r="AS92" s="97"/>
      <c r="AT92" s="97"/>
      <c r="AU92" s="97"/>
      <c r="AV92" s="97"/>
      <c r="AW92" s="97"/>
      <c r="AX92" s="97"/>
      <c r="AY92" s="97"/>
      <c r="AZ92" s="97"/>
      <c r="BA92" s="97"/>
      <c r="BB92" s="97"/>
      <c r="BC92" s="97"/>
      <c r="BD92" s="97"/>
      <c r="BE92" s="97"/>
      <c r="BF92" s="97"/>
      <c r="BG92" s="97"/>
      <c r="BH92" s="97"/>
      <c r="BI92" s="97"/>
      <c r="BJ92" s="97"/>
      <c r="BK92" s="97"/>
      <c r="BL92" s="97"/>
      <c r="BM92" s="97"/>
      <c r="BN92" s="97"/>
      <c r="BO92" s="97"/>
    </row>
    <row r="93" spans="1:67" s="99" customFormat="1" x14ac:dyDescent="0.2">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L93" s="97"/>
      <c r="AM93" s="97"/>
      <c r="AN93" s="97"/>
      <c r="AO93" s="97"/>
      <c r="AP93" s="97"/>
      <c r="AQ93" s="97"/>
      <c r="AR93" s="97"/>
      <c r="AS93" s="106" t="s">
        <v>269</v>
      </c>
      <c r="AT93" s="107"/>
      <c r="AU93" s="107"/>
      <c r="AV93" s="107"/>
      <c r="AW93" s="107"/>
      <c r="AX93" s="107"/>
      <c r="AY93" s="107"/>
      <c r="AZ93" s="107"/>
      <c r="BA93" s="107"/>
      <c r="BB93" s="107"/>
      <c r="BC93" s="107"/>
      <c r="BD93" s="107"/>
      <c r="BE93" s="107"/>
      <c r="BF93" s="107"/>
      <c r="BG93" s="107"/>
      <c r="BH93" s="108"/>
      <c r="BI93" s="97"/>
      <c r="BJ93" s="97"/>
      <c r="BK93" s="97"/>
      <c r="BL93" s="97"/>
      <c r="BM93" s="97"/>
      <c r="BN93" s="97"/>
      <c r="BO93" s="97"/>
    </row>
    <row r="94" spans="1:67" x14ac:dyDescent="0.2">
      <c r="AL94" s="97"/>
      <c r="AM94" s="97"/>
      <c r="AN94" s="97"/>
      <c r="AO94" s="97"/>
      <c r="AP94" s="97"/>
      <c r="AQ94" s="97"/>
      <c r="AR94" s="97"/>
      <c r="AS94" s="109"/>
      <c r="AT94" s="101"/>
      <c r="AU94" s="101"/>
      <c r="AV94" s="213" t="s">
        <v>270</v>
      </c>
      <c r="AW94" s="213"/>
      <c r="AX94" s="101"/>
      <c r="AY94" s="101" t="s">
        <v>271</v>
      </c>
      <c r="AZ94" s="101"/>
      <c r="BA94" s="101"/>
      <c r="BB94" s="101"/>
      <c r="BC94" s="101"/>
      <c r="BD94" s="101"/>
      <c r="BE94" s="101"/>
      <c r="BF94" s="101"/>
      <c r="BG94" s="213" t="s">
        <v>272</v>
      </c>
      <c r="BH94" s="214"/>
      <c r="BI94" s="97"/>
      <c r="BJ94" s="97"/>
      <c r="BK94" s="97"/>
      <c r="BL94" s="97"/>
      <c r="BM94" s="97"/>
      <c r="BN94" s="97"/>
      <c r="BO94" s="97"/>
    </row>
    <row r="95" spans="1:67" x14ac:dyDescent="0.2">
      <c r="AL95" s="97"/>
      <c r="AM95" s="97"/>
      <c r="AN95" s="97"/>
      <c r="AO95" s="97"/>
      <c r="AP95" s="97"/>
      <c r="AQ95" s="97"/>
      <c r="AR95" s="97"/>
      <c r="AS95" s="97"/>
      <c r="AT95" s="97"/>
      <c r="AU95" s="97"/>
      <c r="AV95" s="97"/>
      <c r="AW95" s="97"/>
      <c r="AX95" s="97"/>
      <c r="AY95" s="97"/>
      <c r="AZ95" s="97"/>
      <c r="BA95" s="97"/>
      <c r="BB95" s="97"/>
      <c r="BC95" s="97"/>
      <c r="BD95" s="97"/>
      <c r="BE95" s="97"/>
      <c r="BF95" s="97"/>
      <c r="BG95" s="97"/>
      <c r="BH95" s="97"/>
      <c r="BI95" s="97"/>
      <c r="BJ95" s="97"/>
      <c r="BK95" s="97"/>
      <c r="BL95" s="97"/>
      <c r="BM95" s="97"/>
      <c r="BN95" s="97"/>
      <c r="BO95" s="97"/>
    </row>
    <row r="104" spans="38:68" ht="13.5" customHeight="1" x14ac:dyDescent="0.2">
      <c r="AL104" s="97"/>
      <c r="AM104" s="215" t="s">
        <v>278</v>
      </c>
      <c r="AN104" s="215"/>
      <c r="AO104" s="215"/>
      <c r="AP104" s="215"/>
      <c r="AQ104" s="215"/>
      <c r="AR104" s="215"/>
      <c r="AS104" s="215"/>
      <c r="AT104" s="215"/>
      <c r="AU104" s="215"/>
      <c r="AV104" s="215"/>
      <c r="AW104" s="215"/>
      <c r="AX104" s="215"/>
      <c r="AY104" s="215"/>
      <c r="AZ104" s="215"/>
      <c r="BA104" s="215"/>
      <c r="BB104" s="215"/>
      <c r="BC104" s="215"/>
      <c r="BD104" s="215"/>
      <c r="BE104" s="215"/>
      <c r="BF104" s="215"/>
      <c r="BG104" s="215"/>
      <c r="BH104" s="215"/>
      <c r="BI104" s="215"/>
      <c r="BJ104" s="215"/>
      <c r="BK104" s="215"/>
      <c r="BL104" s="215"/>
      <c r="BM104" s="215"/>
      <c r="BN104" s="215"/>
      <c r="BO104" s="215"/>
      <c r="BP104" s="97"/>
    </row>
    <row r="105" spans="38:68" x14ac:dyDescent="0.2">
      <c r="AL105" s="111"/>
      <c r="AM105" s="215"/>
      <c r="AN105" s="215"/>
      <c r="AO105" s="215"/>
      <c r="AP105" s="215"/>
      <c r="AQ105" s="215"/>
      <c r="AR105" s="215"/>
      <c r="AS105" s="215"/>
      <c r="AT105" s="215"/>
      <c r="AU105" s="215"/>
      <c r="AV105" s="215"/>
      <c r="AW105" s="215"/>
      <c r="AX105" s="215"/>
      <c r="AY105" s="215"/>
      <c r="AZ105" s="215"/>
      <c r="BA105" s="215"/>
      <c r="BB105" s="215"/>
      <c r="BC105" s="215"/>
      <c r="BD105" s="215"/>
      <c r="BE105" s="215"/>
      <c r="BF105" s="215"/>
      <c r="BG105" s="215"/>
      <c r="BH105" s="215"/>
      <c r="BI105" s="215"/>
      <c r="BJ105" s="215"/>
      <c r="BK105" s="215"/>
      <c r="BL105" s="215"/>
      <c r="BM105" s="215"/>
      <c r="BN105" s="215"/>
      <c r="BO105" s="215"/>
      <c r="BP105" s="97"/>
    </row>
    <row r="106" spans="38:68" x14ac:dyDescent="0.2">
      <c r="AL106" s="111"/>
      <c r="AM106" s="215"/>
      <c r="AN106" s="215"/>
      <c r="AO106" s="215"/>
      <c r="AP106" s="215"/>
      <c r="AQ106" s="215"/>
      <c r="AR106" s="215"/>
      <c r="AS106" s="215"/>
      <c r="AT106" s="215"/>
      <c r="AU106" s="215"/>
      <c r="AV106" s="215"/>
      <c r="AW106" s="215"/>
      <c r="AX106" s="215"/>
      <c r="AY106" s="215"/>
      <c r="AZ106" s="215"/>
      <c r="BA106" s="215"/>
      <c r="BB106" s="215"/>
      <c r="BC106" s="215"/>
      <c r="BD106" s="215"/>
      <c r="BE106" s="215"/>
      <c r="BF106" s="215"/>
      <c r="BG106" s="215"/>
      <c r="BH106" s="215"/>
      <c r="BI106" s="215"/>
      <c r="BJ106" s="215"/>
      <c r="BK106" s="215"/>
      <c r="BL106" s="215"/>
      <c r="BM106" s="215"/>
      <c r="BN106" s="215"/>
      <c r="BO106" s="215"/>
      <c r="BP106" s="97"/>
    </row>
    <row r="109" spans="38:68" x14ac:dyDescent="0.2">
      <c r="AM109" s="99" t="s">
        <v>279</v>
      </c>
    </row>
    <row r="110" spans="38:68" x14ac:dyDescent="0.2">
      <c r="AN110" s="99" t="s">
        <v>280</v>
      </c>
    </row>
    <row r="111" spans="38:68" x14ac:dyDescent="0.2">
      <c r="AN111" s="99" t="s">
        <v>281</v>
      </c>
    </row>
    <row r="113" spans="38:67" x14ac:dyDescent="0.2">
      <c r="AL113" s="97"/>
      <c r="AM113" s="97"/>
      <c r="AN113" s="97"/>
      <c r="AO113" s="97"/>
      <c r="AP113" s="97"/>
      <c r="AQ113" s="97"/>
      <c r="AR113" s="97"/>
      <c r="AS113" s="97"/>
      <c r="AT113" s="97"/>
      <c r="AU113" s="97"/>
      <c r="AV113" s="97"/>
      <c r="AW113" s="97"/>
      <c r="AX113" s="97"/>
      <c r="AY113" s="97"/>
      <c r="AZ113" s="97"/>
      <c r="BA113" s="97"/>
      <c r="BB113" s="97"/>
      <c r="BC113" s="97"/>
      <c r="BD113" s="97"/>
      <c r="BE113" s="97"/>
      <c r="BF113" s="97"/>
      <c r="BG113" s="97"/>
      <c r="BH113" s="97"/>
      <c r="BI113" s="97"/>
      <c r="BJ113" s="97"/>
      <c r="BK113" s="97"/>
      <c r="BL113" s="97"/>
      <c r="BM113" s="97"/>
      <c r="BN113" s="97"/>
      <c r="BO113" s="97"/>
    </row>
    <row r="114" spans="38:67" x14ac:dyDescent="0.2">
      <c r="AL114" s="97"/>
      <c r="AM114" s="97"/>
      <c r="AN114" s="97"/>
      <c r="AO114" s="97"/>
      <c r="AP114" s="97"/>
      <c r="AQ114" s="97"/>
      <c r="AR114" s="97"/>
      <c r="AS114" s="97"/>
      <c r="AT114" s="97"/>
      <c r="AU114" s="97"/>
      <c r="AV114" s="97"/>
      <c r="AW114" s="97"/>
      <c r="AX114" s="97"/>
      <c r="AY114" s="97"/>
      <c r="AZ114" s="97"/>
      <c r="BA114" s="97"/>
      <c r="BB114" s="97"/>
      <c r="BC114" s="97"/>
      <c r="BD114" s="97"/>
      <c r="BE114" s="97"/>
      <c r="BF114" s="97"/>
      <c r="BG114" s="97"/>
      <c r="BH114" s="97"/>
      <c r="BI114" s="97"/>
      <c r="BJ114" s="97"/>
      <c r="BK114" s="97"/>
      <c r="BL114" s="97"/>
      <c r="BM114" s="97"/>
      <c r="BN114" s="97"/>
      <c r="BO114" s="97"/>
    </row>
    <row r="115" spans="38:67" x14ac:dyDescent="0.2">
      <c r="AL115" s="97"/>
      <c r="AM115" s="97"/>
      <c r="AN115" s="97"/>
      <c r="AO115" s="97"/>
      <c r="AP115" s="97"/>
      <c r="AQ115" s="97"/>
      <c r="AR115" s="97"/>
      <c r="AS115" s="97"/>
      <c r="AT115" s="97"/>
      <c r="AU115" s="97"/>
      <c r="AV115" s="97"/>
      <c r="AW115" s="97"/>
      <c r="AX115" s="97"/>
      <c r="AY115" s="97"/>
      <c r="AZ115" s="97"/>
      <c r="BA115" s="97"/>
      <c r="BB115" s="97"/>
      <c r="BC115" s="97"/>
      <c r="BD115" s="97"/>
      <c r="BE115" s="97"/>
      <c r="BF115" s="97"/>
      <c r="BG115" s="97"/>
      <c r="BH115" s="97"/>
      <c r="BI115" s="97"/>
      <c r="BJ115" s="97"/>
      <c r="BK115" s="97"/>
      <c r="BL115" s="97"/>
      <c r="BM115" s="97"/>
      <c r="BN115" s="97"/>
      <c r="BO115" s="97"/>
    </row>
  </sheetData>
  <mergeCells count="496">
    <mergeCell ref="AM5:BO7"/>
    <mergeCell ref="E8:AF8"/>
    <mergeCell ref="D9:E10"/>
    <mergeCell ref="F9:G10"/>
    <mergeCell ref="H9:I10"/>
    <mergeCell ref="J9:K10"/>
    <mergeCell ref="L9:AA9"/>
    <mergeCell ref="AB9:AC10"/>
    <mergeCell ref="AD9:AE10"/>
    <mergeCell ref="AF9:AG10"/>
    <mergeCell ref="AM9:BN9"/>
    <mergeCell ref="L10:M10"/>
    <mergeCell ref="N10:O10"/>
    <mergeCell ref="P10:Q10"/>
    <mergeCell ref="R10:S10"/>
    <mergeCell ref="T10:U10"/>
    <mergeCell ref="V10:W10"/>
    <mergeCell ref="X10:Y10"/>
    <mergeCell ref="Z10:AA10"/>
    <mergeCell ref="H13:AC13"/>
    <mergeCell ref="I14:L15"/>
    <mergeCell ref="M14:AB14"/>
    <mergeCell ref="M15:N15"/>
    <mergeCell ref="O15:P15"/>
    <mergeCell ref="Q15:R15"/>
    <mergeCell ref="S15:T15"/>
    <mergeCell ref="U15:V15"/>
    <mergeCell ref="W15:X15"/>
    <mergeCell ref="Y15:Z15"/>
    <mergeCell ref="AA15:AB15"/>
    <mergeCell ref="AA16:AB16"/>
    <mergeCell ref="K17:L17"/>
    <mergeCell ref="M17:N17"/>
    <mergeCell ref="O17:P17"/>
    <mergeCell ref="Q17:R17"/>
    <mergeCell ref="S17:T17"/>
    <mergeCell ref="U17:V17"/>
    <mergeCell ref="W17:X17"/>
    <mergeCell ref="Y17:Z17"/>
    <mergeCell ref="AA17:AB17"/>
    <mergeCell ref="K16:L16"/>
    <mergeCell ref="M16:N16"/>
    <mergeCell ref="O16:P16"/>
    <mergeCell ref="Q16:R16"/>
    <mergeCell ref="S16:T16"/>
    <mergeCell ref="U16:V16"/>
    <mergeCell ref="W16:X16"/>
    <mergeCell ref="Y16:Z16"/>
    <mergeCell ref="AA18:AB18"/>
    <mergeCell ref="K19:L19"/>
    <mergeCell ref="M19:N19"/>
    <mergeCell ref="O19:P19"/>
    <mergeCell ref="Q19:R19"/>
    <mergeCell ref="S19:T19"/>
    <mergeCell ref="U19:V19"/>
    <mergeCell ref="W19:X19"/>
    <mergeCell ref="K18:L18"/>
    <mergeCell ref="M18:N18"/>
    <mergeCell ref="O18:P18"/>
    <mergeCell ref="Q18:R18"/>
    <mergeCell ref="S18:T18"/>
    <mergeCell ref="U18:V18"/>
    <mergeCell ref="Y19:Z19"/>
    <mergeCell ref="AA19:AB19"/>
    <mergeCell ref="W18:X18"/>
    <mergeCell ref="Y18:Z18"/>
    <mergeCell ref="AA20:AB20"/>
    <mergeCell ref="K21:L21"/>
    <mergeCell ref="M21:N21"/>
    <mergeCell ref="O21:P21"/>
    <mergeCell ref="Q21:R21"/>
    <mergeCell ref="S21:T21"/>
    <mergeCell ref="U21:V21"/>
    <mergeCell ref="W21:X21"/>
    <mergeCell ref="Y21:Z21"/>
    <mergeCell ref="AA21:AB21"/>
    <mergeCell ref="K20:L20"/>
    <mergeCell ref="M20:N20"/>
    <mergeCell ref="O20:P20"/>
    <mergeCell ref="Q20:R20"/>
    <mergeCell ref="S20:T20"/>
    <mergeCell ref="U20:V20"/>
    <mergeCell ref="W20:X20"/>
    <mergeCell ref="Y20:Z20"/>
    <mergeCell ref="AA22:AB22"/>
    <mergeCell ref="K23:L23"/>
    <mergeCell ref="M23:N23"/>
    <mergeCell ref="O23:P23"/>
    <mergeCell ref="Q23:R23"/>
    <mergeCell ref="S23:T23"/>
    <mergeCell ref="U23:V23"/>
    <mergeCell ref="W23:X23"/>
    <mergeCell ref="K22:L22"/>
    <mergeCell ref="M22:N22"/>
    <mergeCell ref="O22:P22"/>
    <mergeCell ref="Q22:R22"/>
    <mergeCell ref="S22:T22"/>
    <mergeCell ref="U22:V22"/>
    <mergeCell ref="W22:X22"/>
    <mergeCell ref="Y22:Z22"/>
    <mergeCell ref="I42:K43"/>
    <mergeCell ref="L42:T42"/>
    <mergeCell ref="U42:X43"/>
    <mergeCell ref="Y42:AB43"/>
    <mergeCell ref="AQ42:AS43"/>
    <mergeCell ref="AT42:BB42"/>
    <mergeCell ref="Y23:Z23"/>
    <mergeCell ref="AA23:AB23"/>
    <mergeCell ref="E25:AG26"/>
    <mergeCell ref="AM34:BO35"/>
    <mergeCell ref="I41:AB41"/>
    <mergeCell ref="AQ41:BJ41"/>
    <mergeCell ref="E28:AG29"/>
    <mergeCell ref="BC42:BF43"/>
    <mergeCell ref="BG42:BJ43"/>
    <mergeCell ref="L43:M43"/>
    <mergeCell ref="N43:O43"/>
    <mergeCell ref="P43:R43"/>
    <mergeCell ref="S43:T43"/>
    <mergeCell ref="AT43:AU43"/>
    <mergeCell ref="AV43:AW43"/>
    <mergeCell ref="AX43:AZ43"/>
    <mergeCell ref="BA43:BB43"/>
    <mergeCell ref="I16:J23"/>
    <mergeCell ref="BG45:BJ45"/>
    <mergeCell ref="BC44:BF44"/>
    <mergeCell ref="BG44:BJ44"/>
    <mergeCell ref="I45:K45"/>
    <mergeCell ref="L45:M45"/>
    <mergeCell ref="N45:O45"/>
    <mergeCell ref="P45:R45"/>
    <mergeCell ref="S45:T45"/>
    <mergeCell ref="U45:X45"/>
    <mergeCell ref="Y45:AB45"/>
    <mergeCell ref="AQ45:AS45"/>
    <mergeCell ref="Y44:AB44"/>
    <mergeCell ref="AQ44:AS44"/>
    <mergeCell ref="AT44:AU44"/>
    <mergeCell ref="AV44:AW44"/>
    <mergeCell ref="AX44:AZ44"/>
    <mergeCell ref="BA44:BB44"/>
    <mergeCell ref="I44:K44"/>
    <mergeCell ref="L44:M44"/>
    <mergeCell ref="N44:O44"/>
    <mergeCell ref="P44:R44"/>
    <mergeCell ref="S44:T44"/>
    <mergeCell ref="U44:X44"/>
    <mergeCell ref="N46:O46"/>
    <mergeCell ref="P46:R46"/>
    <mergeCell ref="S46:T46"/>
    <mergeCell ref="U46:X46"/>
    <mergeCell ref="AT45:AU45"/>
    <mergeCell ref="AV45:AW45"/>
    <mergeCell ref="AX45:AZ45"/>
    <mergeCell ref="BA45:BB45"/>
    <mergeCell ref="BC45:BF45"/>
    <mergeCell ref="AT47:AU47"/>
    <mergeCell ref="AV47:AW47"/>
    <mergeCell ref="AX47:AZ47"/>
    <mergeCell ref="BA47:BB47"/>
    <mergeCell ref="BC47:BF47"/>
    <mergeCell ref="BG47:BJ47"/>
    <mergeCell ref="BC46:BF46"/>
    <mergeCell ref="BG46:BJ46"/>
    <mergeCell ref="I47:K47"/>
    <mergeCell ref="L47:M47"/>
    <mergeCell ref="N47:O47"/>
    <mergeCell ref="P47:R47"/>
    <mergeCell ref="S47:T47"/>
    <mergeCell ref="U47:X47"/>
    <mergeCell ref="Y47:AB47"/>
    <mergeCell ref="AQ47:AS47"/>
    <mergeCell ref="Y46:AB46"/>
    <mergeCell ref="AQ46:AS46"/>
    <mergeCell ref="AT46:AU46"/>
    <mergeCell ref="AV46:AW46"/>
    <mergeCell ref="AX46:AZ46"/>
    <mergeCell ref="BA46:BB46"/>
    <mergeCell ref="I46:K46"/>
    <mergeCell ref="L46:M46"/>
    <mergeCell ref="BC48:BF48"/>
    <mergeCell ref="BG48:BJ48"/>
    <mergeCell ref="I50:AB50"/>
    <mergeCell ref="AQ50:BJ50"/>
    <mergeCell ref="I51:L52"/>
    <mergeCell ref="M51:AB51"/>
    <mergeCell ref="AQ51:AT52"/>
    <mergeCell ref="AU51:BJ51"/>
    <mergeCell ref="M52:N52"/>
    <mergeCell ref="O52:P52"/>
    <mergeCell ref="Y48:AB48"/>
    <mergeCell ref="AQ48:AS48"/>
    <mergeCell ref="AT48:AU48"/>
    <mergeCell ref="AV48:AW48"/>
    <mergeCell ref="AX48:AZ48"/>
    <mergeCell ref="BA48:BB48"/>
    <mergeCell ref="I48:K48"/>
    <mergeCell ref="L48:M48"/>
    <mergeCell ref="N48:O48"/>
    <mergeCell ref="P48:R48"/>
    <mergeCell ref="S48:T48"/>
    <mergeCell ref="U48:X48"/>
    <mergeCell ref="BG52:BH52"/>
    <mergeCell ref="BI52:BJ52"/>
    <mergeCell ref="I53:J60"/>
    <mergeCell ref="K53:L53"/>
    <mergeCell ref="M53:N53"/>
    <mergeCell ref="O53:P53"/>
    <mergeCell ref="Q53:R53"/>
    <mergeCell ref="S53:T53"/>
    <mergeCell ref="U53:V53"/>
    <mergeCell ref="W53:X53"/>
    <mergeCell ref="AU52:AV52"/>
    <mergeCell ref="K54:L54"/>
    <mergeCell ref="M54:N54"/>
    <mergeCell ref="O54:P54"/>
    <mergeCell ref="Q54:R54"/>
    <mergeCell ref="S54:T54"/>
    <mergeCell ref="U54:V54"/>
    <mergeCell ref="W54:X54"/>
    <mergeCell ref="K58:L58"/>
    <mergeCell ref="M58:N58"/>
    <mergeCell ref="O58:P58"/>
    <mergeCell ref="Q58:R58"/>
    <mergeCell ref="S58:T58"/>
    <mergeCell ref="U58:V58"/>
    <mergeCell ref="K57:L57"/>
    <mergeCell ref="M57:N57"/>
    <mergeCell ref="AW52:AX52"/>
    <mergeCell ref="AY52:AZ52"/>
    <mergeCell ref="BA52:BB52"/>
    <mergeCell ref="BC52:BD52"/>
    <mergeCell ref="BE52:BF52"/>
    <mergeCell ref="Q52:R52"/>
    <mergeCell ref="S52:T52"/>
    <mergeCell ref="U52:V52"/>
    <mergeCell ref="W52:X52"/>
    <mergeCell ref="Y52:Z52"/>
    <mergeCell ref="AA52:AB52"/>
    <mergeCell ref="BE53:BF53"/>
    <mergeCell ref="BG53:BH53"/>
    <mergeCell ref="BI53:BJ53"/>
    <mergeCell ref="Y53:Z53"/>
    <mergeCell ref="AA53:AB53"/>
    <mergeCell ref="AQ53:AR60"/>
    <mergeCell ref="AS53:AT53"/>
    <mergeCell ref="AU53:AV53"/>
    <mergeCell ref="AW53:AX53"/>
    <mergeCell ref="AY53:AZ53"/>
    <mergeCell ref="BA53:BB53"/>
    <mergeCell ref="BC53:BD53"/>
    <mergeCell ref="AY54:AZ54"/>
    <mergeCell ref="BA54:BB54"/>
    <mergeCell ref="BC54:BD54"/>
    <mergeCell ref="BE54:BF54"/>
    <mergeCell ref="BG54:BH54"/>
    <mergeCell ref="BI54:BJ54"/>
    <mergeCell ref="Y54:Z54"/>
    <mergeCell ref="AA54:AB54"/>
    <mergeCell ref="AS54:AT54"/>
    <mergeCell ref="AU54:AV54"/>
    <mergeCell ref="AW54:AX54"/>
    <mergeCell ref="BE55:BF55"/>
    <mergeCell ref="BG55:BH55"/>
    <mergeCell ref="BI55:BJ55"/>
    <mergeCell ref="W55:X55"/>
    <mergeCell ref="Y55:Z55"/>
    <mergeCell ref="AA55:AB55"/>
    <mergeCell ref="AS55:AT55"/>
    <mergeCell ref="AU55:AV55"/>
    <mergeCell ref="AW55:AX55"/>
    <mergeCell ref="K56:L56"/>
    <mergeCell ref="M56:N56"/>
    <mergeCell ref="O56:P56"/>
    <mergeCell ref="Q56:R56"/>
    <mergeCell ref="S56:T56"/>
    <mergeCell ref="U56:V56"/>
    <mergeCell ref="AY55:AZ55"/>
    <mergeCell ref="BA55:BB55"/>
    <mergeCell ref="BC55:BD55"/>
    <mergeCell ref="K55:L55"/>
    <mergeCell ref="M55:N55"/>
    <mergeCell ref="O55:P55"/>
    <mergeCell ref="Q55:R55"/>
    <mergeCell ref="S55:T55"/>
    <mergeCell ref="U55:V55"/>
    <mergeCell ref="AY56:AZ56"/>
    <mergeCell ref="BA56:BB56"/>
    <mergeCell ref="BC56:BD56"/>
    <mergeCell ref="BE56:BF56"/>
    <mergeCell ref="BG56:BH56"/>
    <mergeCell ref="BI56:BJ56"/>
    <mergeCell ref="W56:X56"/>
    <mergeCell ref="Y56:Z56"/>
    <mergeCell ref="AA56:AB56"/>
    <mergeCell ref="AS56:AT56"/>
    <mergeCell ref="AU56:AV56"/>
    <mergeCell ref="AW56:AX56"/>
    <mergeCell ref="BI57:BJ57"/>
    <mergeCell ref="W57:X57"/>
    <mergeCell ref="Y57:Z57"/>
    <mergeCell ref="AA57:AB57"/>
    <mergeCell ref="AS57:AT57"/>
    <mergeCell ref="AU57:AV57"/>
    <mergeCell ref="AW57:AX57"/>
    <mergeCell ref="AY57:AZ57"/>
    <mergeCell ref="BA57:BB57"/>
    <mergeCell ref="BC57:BD57"/>
    <mergeCell ref="O57:P57"/>
    <mergeCell ref="Q57:R57"/>
    <mergeCell ref="S57:T57"/>
    <mergeCell ref="U57:V57"/>
    <mergeCell ref="AY58:AZ58"/>
    <mergeCell ref="BA58:BB58"/>
    <mergeCell ref="BC58:BD58"/>
    <mergeCell ref="BE58:BF58"/>
    <mergeCell ref="BG58:BH58"/>
    <mergeCell ref="BE57:BF57"/>
    <mergeCell ref="BG57:BH57"/>
    <mergeCell ref="BI58:BJ58"/>
    <mergeCell ref="W58:X58"/>
    <mergeCell ref="Y58:Z58"/>
    <mergeCell ref="AA58:AB58"/>
    <mergeCell ref="AS58:AT58"/>
    <mergeCell ref="AU58:AV58"/>
    <mergeCell ref="AW58:AX58"/>
    <mergeCell ref="BE59:BF59"/>
    <mergeCell ref="BG59:BH59"/>
    <mergeCell ref="BI59:BJ59"/>
    <mergeCell ref="W59:X59"/>
    <mergeCell ref="Y59:Z59"/>
    <mergeCell ref="AA59:AB59"/>
    <mergeCell ref="AS59:AT59"/>
    <mergeCell ref="AU59:AV59"/>
    <mergeCell ref="AW59:AX59"/>
    <mergeCell ref="K60:L60"/>
    <mergeCell ref="M60:N60"/>
    <mergeCell ref="O60:P60"/>
    <mergeCell ref="Q60:R60"/>
    <mergeCell ref="S60:T60"/>
    <mergeCell ref="U60:V60"/>
    <mergeCell ref="AY59:AZ59"/>
    <mergeCell ref="BA59:BB59"/>
    <mergeCell ref="BC59:BD59"/>
    <mergeCell ref="K59:L59"/>
    <mergeCell ref="M59:N59"/>
    <mergeCell ref="O59:P59"/>
    <mergeCell ref="Q59:R59"/>
    <mergeCell ref="S59:T59"/>
    <mergeCell ref="U59:V59"/>
    <mergeCell ref="AY60:AZ60"/>
    <mergeCell ref="BA60:BB60"/>
    <mergeCell ref="BC60:BD60"/>
    <mergeCell ref="BE60:BF60"/>
    <mergeCell ref="BG60:BH60"/>
    <mergeCell ref="BI60:BJ60"/>
    <mergeCell ref="W60:X60"/>
    <mergeCell ref="Y60:Z60"/>
    <mergeCell ref="AA60:AB60"/>
    <mergeCell ref="AS60:AT60"/>
    <mergeCell ref="AU60:AV60"/>
    <mergeCell ref="AW60:AX60"/>
    <mergeCell ref="AQ73:AS74"/>
    <mergeCell ref="AT73:BB73"/>
    <mergeCell ref="BC73:BF74"/>
    <mergeCell ref="BG73:BJ74"/>
    <mergeCell ref="AT74:AU74"/>
    <mergeCell ref="AV74:AW74"/>
    <mergeCell ref="AX74:AZ74"/>
    <mergeCell ref="BA74:BB74"/>
    <mergeCell ref="N63:O63"/>
    <mergeCell ref="Y63:Z63"/>
    <mergeCell ref="AV63:AW63"/>
    <mergeCell ref="BG63:BH63"/>
    <mergeCell ref="AM68:BO70"/>
    <mergeCell ref="AP72:BK72"/>
    <mergeCell ref="AQ77:AS77"/>
    <mergeCell ref="AT77:AW77"/>
    <mergeCell ref="AX77:AZ77"/>
    <mergeCell ref="BA77:BB77"/>
    <mergeCell ref="BC77:BF77"/>
    <mergeCell ref="BG77:BJ77"/>
    <mergeCell ref="BG75:BJ75"/>
    <mergeCell ref="AQ76:AS76"/>
    <mergeCell ref="AT76:AW76"/>
    <mergeCell ref="AX76:AZ76"/>
    <mergeCell ref="BA76:BB76"/>
    <mergeCell ref="BC76:BF76"/>
    <mergeCell ref="BG76:BJ76"/>
    <mergeCell ref="AQ75:AS75"/>
    <mergeCell ref="AT75:AU75"/>
    <mergeCell ref="AV75:AW75"/>
    <mergeCell ref="AX75:AZ75"/>
    <mergeCell ref="BA75:BB75"/>
    <mergeCell ref="BC75:BF75"/>
    <mergeCell ref="BG78:BJ78"/>
    <mergeCell ref="AQ79:AS79"/>
    <mergeCell ref="AT79:AU79"/>
    <mergeCell ref="AV79:AW79"/>
    <mergeCell ref="AX79:AZ79"/>
    <mergeCell ref="BA79:BB79"/>
    <mergeCell ref="BC79:BF79"/>
    <mergeCell ref="BG79:BJ79"/>
    <mergeCell ref="AQ78:AS78"/>
    <mergeCell ref="AT78:AU78"/>
    <mergeCell ref="AV78:AW78"/>
    <mergeCell ref="AX78:AZ78"/>
    <mergeCell ref="BA78:BB78"/>
    <mergeCell ref="BC78:BF78"/>
    <mergeCell ref="AQ81:BJ81"/>
    <mergeCell ref="AQ82:AT83"/>
    <mergeCell ref="AU82:BJ82"/>
    <mergeCell ref="AU83:AV83"/>
    <mergeCell ref="AW83:AX83"/>
    <mergeCell ref="AY83:AZ83"/>
    <mergeCell ref="BA83:BB83"/>
    <mergeCell ref="BC83:BD83"/>
    <mergeCell ref="BE83:BF83"/>
    <mergeCell ref="BG83:BH83"/>
    <mergeCell ref="BI83:BJ83"/>
    <mergeCell ref="BI84:BJ84"/>
    <mergeCell ref="AS85:AT85"/>
    <mergeCell ref="AU85:AV85"/>
    <mergeCell ref="AW85:AX85"/>
    <mergeCell ref="AY85:AZ85"/>
    <mergeCell ref="BA85:BB85"/>
    <mergeCell ref="BC85:BD85"/>
    <mergeCell ref="BE85:BF85"/>
    <mergeCell ref="BG85:BH85"/>
    <mergeCell ref="BI85:BJ85"/>
    <mergeCell ref="AS84:AT84"/>
    <mergeCell ref="AU84:AV84"/>
    <mergeCell ref="AW84:AX84"/>
    <mergeCell ref="AY84:AZ84"/>
    <mergeCell ref="BA84:BB84"/>
    <mergeCell ref="BC84:BD84"/>
    <mergeCell ref="BE84:BF84"/>
    <mergeCell ref="BG84:BH84"/>
    <mergeCell ref="BI86:BJ86"/>
    <mergeCell ref="AS87:AT87"/>
    <mergeCell ref="AU87:AV87"/>
    <mergeCell ref="AW87:AX87"/>
    <mergeCell ref="AY87:AZ87"/>
    <mergeCell ref="BA87:BB87"/>
    <mergeCell ref="BC87:BD87"/>
    <mergeCell ref="BE87:BF87"/>
    <mergeCell ref="AS86:AT86"/>
    <mergeCell ref="AU86:AV86"/>
    <mergeCell ref="AW86:AX86"/>
    <mergeCell ref="AY86:AZ86"/>
    <mergeCell ref="BA86:BB86"/>
    <mergeCell ref="BC86:BD86"/>
    <mergeCell ref="BG87:BH87"/>
    <mergeCell ref="BI87:BJ87"/>
    <mergeCell ref="BE86:BF86"/>
    <mergeCell ref="BG86:BH86"/>
    <mergeCell ref="AU89:AV89"/>
    <mergeCell ref="AW89:AX89"/>
    <mergeCell ref="AY89:AZ89"/>
    <mergeCell ref="BA89:BB89"/>
    <mergeCell ref="BC89:BD89"/>
    <mergeCell ref="BE89:BF89"/>
    <mergeCell ref="BG89:BH89"/>
    <mergeCell ref="BI89:BJ89"/>
    <mergeCell ref="AS88:AT88"/>
    <mergeCell ref="AU88:AV88"/>
    <mergeCell ref="AW88:AX88"/>
    <mergeCell ref="AY88:AZ88"/>
    <mergeCell ref="BA88:BB88"/>
    <mergeCell ref="BC88:BD88"/>
    <mergeCell ref="BE88:BF88"/>
    <mergeCell ref="BG88:BH88"/>
    <mergeCell ref="BI91:BJ91"/>
    <mergeCell ref="AV94:AW94"/>
    <mergeCell ref="BG94:BH94"/>
    <mergeCell ref="AM104:BO106"/>
    <mergeCell ref="BE90:BF90"/>
    <mergeCell ref="BG90:BH90"/>
    <mergeCell ref="BI90:BJ90"/>
    <mergeCell ref="AS91:AT91"/>
    <mergeCell ref="AU91:AV91"/>
    <mergeCell ref="AW91:AX91"/>
    <mergeCell ref="AY91:AZ91"/>
    <mergeCell ref="BA91:BB91"/>
    <mergeCell ref="BC91:BD91"/>
    <mergeCell ref="BE91:BF91"/>
    <mergeCell ref="AS90:AT90"/>
    <mergeCell ref="AU90:AV90"/>
    <mergeCell ref="AW90:AX90"/>
    <mergeCell ref="AY90:AZ90"/>
    <mergeCell ref="BA90:BB90"/>
    <mergeCell ref="BC90:BD90"/>
    <mergeCell ref="AQ84:AR91"/>
    <mergeCell ref="BG91:BH91"/>
    <mergeCell ref="BI88:BJ88"/>
    <mergeCell ref="AS89:AT89"/>
  </mergeCells>
  <phoneticPr fontId="2"/>
  <dataValidations count="1">
    <dataValidation type="whole" allowBlank="1" showInputMessage="1" showErrorMessage="1" sqref="BA75:BA79" xr:uid="{00000000-0002-0000-0400-000000000000}">
      <formula1>0</formula1>
      <formula2>64</formula2>
    </dataValidation>
  </dataValidations>
  <pageMargins left="0.70866141732283472" right="0.70866141732283472" top="0.70866141732283472" bottom="0.70866141732283472" header="0.31496062992125984" footer="0.31496062992125984"/>
  <pageSetup paperSize="9" scale="67" orientation="landscape" r:id="rId1"/>
  <rowBreaks count="2" manualBreakCount="2">
    <brk id="30" min="1" max="68" man="1"/>
    <brk id="64" min="1" max="6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表紙</vt:lpstr>
      <vt:lpstr>更新履歴 </vt:lpstr>
      <vt:lpstr>概要</vt:lpstr>
      <vt:lpstr>CANマトリクス</vt:lpstr>
      <vt:lpstr>エラーコード</vt:lpstr>
      <vt:lpstr>バイトビットについて</vt:lpstr>
      <vt:lpstr>CANマトリクス!Print_Area</vt:lpstr>
      <vt:lpstr>バイトビットについて!Print_Area</vt:lpstr>
      <vt:lpstr>概要!Print_Area</vt:lpstr>
      <vt:lpstr>'更新履歴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 勝也(nishi.masaya)</dc:creator>
  <dc:description>[CANDBMK:D1@58;D2@47;MK@;]</dc:description>
  <cp:lastModifiedBy>耕市 上田</cp:lastModifiedBy>
  <dcterms:created xsi:type="dcterms:W3CDTF">2022-05-10T02:14:22Z</dcterms:created>
  <dcterms:modified xsi:type="dcterms:W3CDTF">2025-09-01T00:23:55Z</dcterms:modified>
</cp:coreProperties>
</file>