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L000090\Desktop\ニチコン\作業中\B1\CANルータ\REA001-000002\1_制御仕様書\"/>
    </mc:Choice>
  </mc:AlternateContent>
  <xr:revisionPtr revIDLastSave="0" documentId="13_ncr:1_{9E289535-5C32-4D6C-A148-2DD2EC418947}" xr6:coauthVersionLast="47" xr6:coauthVersionMax="47" xr10:uidLastSave="{00000000-0000-0000-0000-000000000000}"/>
  <bookViews>
    <workbookView xWindow="-120" yWindow="-16320" windowWidth="29040" windowHeight="15840" activeTab="3" xr2:uid="{00000000-000D-0000-FFFF-FFFF00000000}"/>
  </bookViews>
  <sheets>
    <sheet name="表紙" sheetId="2" r:id="rId1"/>
    <sheet name="更新履歴 " sheetId="3" r:id="rId2"/>
    <sheet name="概要" sheetId="8" r:id="rId3"/>
    <sheet name="CANマトリクス" sheetId="11" r:id="rId4"/>
    <sheet name="エラーコード" sheetId="12" r:id="rId5"/>
    <sheet name="バイトビットについて" sheetId="10" r:id="rId6"/>
  </sheets>
  <externalReferences>
    <externalReference r:id="rId7"/>
    <externalReference r:id="rId8"/>
    <externalReference r:id="rId9"/>
    <externalReference r:id="rId10"/>
  </externalReferences>
  <definedNames>
    <definedName name="______123Graph_AC04C_ALL_L1" localSheetId="3" hidden="1">[1]MOTO!#REF!</definedName>
    <definedName name="______123Graph_AC04C_ALL_L1" localSheetId="5" hidden="1">[1]MOTO!#REF!</definedName>
    <definedName name="______123Graph_AC04C_ALL_L1" localSheetId="2" hidden="1">[1]MOTO!#REF!</definedName>
    <definedName name="______123Graph_AC04C_ALL_L1" localSheetId="1" hidden="1">[1]MOTO!#REF!</definedName>
    <definedName name="______123Graph_AC04C_ALL_L1" hidden="1">[1]MOTO!#REF!</definedName>
    <definedName name="______123Graph_AC04C_ALL_L2" localSheetId="3" hidden="1">[1]MOTO!#REF!</definedName>
    <definedName name="______123Graph_AC04C_ALL_L2" localSheetId="5" hidden="1">[1]MOTO!#REF!</definedName>
    <definedName name="______123Graph_AC04C_ALL_L2" localSheetId="2" hidden="1">[1]MOTO!#REF!</definedName>
    <definedName name="______123Graph_AC04C_ALL_L2" localSheetId="1" hidden="1">[1]MOTO!#REF!</definedName>
    <definedName name="______123Graph_AC04C_ALL_L2" hidden="1">[1]MOTO!#REF!</definedName>
    <definedName name="______123Graph_AC04C_ALL_T1" localSheetId="3" hidden="1">[1]MOTO!#REF!</definedName>
    <definedName name="______123Graph_AC04C_ALL_T1" localSheetId="5" hidden="1">[1]MOTO!#REF!</definedName>
    <definedName name="______123Graph_AC04C_ALL_T1" localSheetId="2" hidden="1">[1]MOTO!#REF!</definedName>
    <definedName name="______123Graph_AC04C_ALL_T1" localSheetId="1" hidden="1">[1]MOTO!#REF!</definedName>
    <definedName name="______123Graph_AC04C_ALL_T1" hidden="1">[1]MOTO!#REF!</definedName>
    <definedName name="______123Graph_AC04C_ALL_T2" localSheetId="3" hidden="1">[1]MOTO!#REF!</definedName>
    <definedName name="______123Graph_AC04C_ALL_T2" localSheetId="5" hidden="1">[1]MOTO!#REF!</definedName>
    <definedName name="______123Graph_AC04C_ALL_T2" localSheetId="1" hidden="1">[1]MOTO!#REF!</definedName>
    <definedName name="______123Graph_AC04C_ALL_T2" hidden="1">[1]MOTO!#REF!</definedName>
    <definedName name="______123Graph_AC04C_FF_L" localSheetId="3" hidden="1">[1]MOTO!#REF!</definedName>
    <definedName name="______123Graph_AC04C_FF_L" localSheetId="5" hidden="1">[1]MOTO!#REF!</definedName>
    <definedName name="______123Graph_AC04C_FF_L" localSheetId="1" hidden="1">[1]MOTO!#REF!</definedName>
    <definedName name="______123Graph_AC04C_FF_L" hidden="1">[1]MOTO!#REF!</definedName>
    <definedName name="______123Graph_AC04C_FF_T" localSheetId="3" hidden="1">[1]MOTO!#REF!</definedName>
    <definedName name="______123Graph_AC04C_FF_T" hidden="1">[1]MOTO!#REF!</definedName>
    <definedName name="______123Graph_AC04C_FR_L1" localSheetId="3" hidden="1">[1]MOTO!#REF!</definedName>
    <definedName name="______123Graph_AC04C_FR_L1" hidden="1">[1]MOTO!#REF!</definedName>
    <definedName name="______123Graph_AC04C_FR_L2" localSheetId="3" hidden="1">[1]MOTO!#REF!</definedName>
    <definedName name="______123Graph_AC04C_FR_L2" hidden="1">[1]MOTO!#REF!</definedName>
    <definedName name="______123Graph_AC04C_FR_T1" localSheetId="3" hidden="1">[1]MOTO!#REF!</definedName>
    <definedName name="______123Graph_AC04C_FR_T1" hidden="1">[1]MOTO!#REF!</definedName>
    <definedName name="______123Graph_AC04C_FR_T2" localSheetId="3" hidden="1">[1]MOTO!#REF!</definedName>
    <definedName name="______123Graph_AC04C_FR_T2" hidden="1">[1]MOTO!#REF!</definedName>
    <definedName name="______123Graph_LBL_AC04C_FF_L" localSheetId="3" hidden="1">[1]MOTO!#REF!</definedName>
    <definedName name="______123Graph_LBL_AC04C_FF_L" hidden="1">[1]MOTO!#REF!</definedName>
    <definedName name="______123Graph_LBL_AC04C_FF_T" localSheetId="3" hidden="1">[1]MOTO!#REF!</definedName>
    <definedName name="______123Graph_LBL_AC04C_FF_T" hidden="1">[1]MOTO!#REF!</definedName>
    <definedName name="______123Graph_LBL_AC04C_FR_L1" localSheetId="3" hidden="1">[1]MOTO!#REF!</definedName>
    <definedName name="______123Graph_LBL_AC04C_FR_L1" hidden="1">[1]MOTO!#REF!</definedName>
    <definedName name="______123Graph_LBL_AC04C_FR_L2" localSheetId="3" hidden="1">[1]MOTO!#REF!</definedName>
    <definedName name="______123Graph_LBL_AC04C_FR_L2" hidden="1">[1]MOTO!#REF!</definedName>
    <definedName name="______123Graph_LBL_AC04C_FR_T1" localSheetId="3" hidden="1">[1]MOTO!#REF!</definedName>
    <definedName name="______123Graph_LBL_AC04C_FR_T1" hidden="1">[1]MOTO!#REF!</definedName>
    <definedName name="______123Graph_LBL_AC04C_FR_T2" localSheetId="3" hidden="1">[1]MOTO!#REF!</definedName>
    <definedName name="______123Graph_LBL_AC04C_FR_T2" hidden="1">[1]MOTO!#REF!</definedName>
    <definedName name="______123Graph_XC04C_ALL_T1" localSheetId="3" hidden="1">[1]MOTO!#REF!</definedName>
    <definedName name="______123Graph_XC04C_ALL_T1" hidden="1">[1]MOTO!#REF!</definedName>
    <definedName name="______123Graph_XC04C_ALL_T2" localSheetId="3" hidden="1">[1]MOTO!#REF!</definedName>
    <definedName name="______123Graph_XC04C_ALL_T2" hidden="1">[1]MOTO!#REF!</definedName>
    <definedName name="______123Graph_XC04C_FF_L" localSheetId="3" hidden="1">[1]MOTO!#REF!</definedName>
    <definedName name="______123Graph_XC04C_FF_L" hidden="1">[1]MOTO!#REF!</definedName>
    <definedName name="______123Graph_XC04C_FF_T" localSheetId="3" hidden="1">[1]MOTO!#REF!</definedName>
    <definedName name="______123Graph_XC04C_FF_T" hidden="1">[1]MOTO!#REF!</definedName>
    <definedName name="______123Graph_XC04C_FR_L1" localSheetId="3" hidden="1">[1]MOTO!#REF!</definedName>
    <definedName name="______123Graph_XC04C_FR_L1" hidden="1">[1]MOTO!#REF!</definedName>
    <definedName name="______123Graph_XC04C_FR_L2" localSheetId="3" hidden="1">[1]MOTO!#REF!</definedName>
    <definedName name="______123Graph_XC04C_FR_L2" hidden="1">[1]MOTO!#REF!</definedName>
    <definedName name="______123Graph_XC04C_FR_T1" localSheetId="3" hidden="1">[1]MOTO!#REF!</definedName>
    <definedName name="______123Graph_XC04C_FR_T1" hidden="1">[1]MOTO!#REF!</definedName>
    <definedName name="______123Graph_XC04C_FR_T2" localSheetId="3" hidden="1">[1]MOTO!#REF!</definedName>
    <definedName name="______123Graph_XC04C_FR_T2" hidden="1">[1]MOTO!#REF!</definedName>
    <definedName name="____123Graph_AC04C_ALL_L1" localSheetId="3" hidden="1">[1]MOTO!#REF!</definedName>
    <definedName name="____123Graph_AC04C_ALL_L1" hidden="1">[1]MOTO!#REF!</definedName>
    <definedName name="____123Graph_AC04C_ALL_L2" localSheetId="3" hidden="1">[1]MOTO!#REF!</definedName>
    <definedName name="____123Graph_AC04C_ALL_L2" hidden="1">[1]MOTO!#REF!</definedName>
    <definedName name="____123Graph_AC04C_ALL_T1" localSheetId="3" hidden="1">[1]MOTO!#REF!</definedName>
    <definedName name="____123Graph_AC04C_ALL_T1" hidden="1">[1]MOTO!#REF!</definedName>
    <definedName name="____123Graph_AC04C_ALL_T2" localSheetId="3" hidden="1">[1]MOTO!#REF!</definedName>
    <definedName name="____123Graph_AC04C_ALL_T2" hidden="1">[1]MOTO!#REF!</definedName>
    <definedName name="____123Graph_AC04C_FF_L" localSheetId="3" hidden="1">[1]MOTO!#REF!</definedName>
    <definedName name="____123Graph_AC04C_FF_L" hidden="1">[1]MOTO!#REF!</definedName>
    <definedName name="____123Graph_AC04C_FF_T" localSheetId="3" hidden="1">[1]MOTO!#REF!</definedName>
    <definedName name="____123Graph_AC04C_FF_T" hidden="1">[1]MOTO!#REF!</definedName>
    <definedName name="____123Graph_AC04C_FR_L1" localSheetId="3" hidden="1">[1]MOTO!#REF!</definedName>
    <definedName name="____123Graph_AC04C_FR_L1" hidden="1">[1]MOTO!#REF!</definedName>
    <definedName name="____123Graph_AC04C_FR_L2" localSheetId="3" hidden="1">[1]MOTO!#REF!</definedName>
    <definedName name="____123Graph_AC04C_FR_L2" hidden="1">[1]MOTO!#REF!</definedName>
    <definedName name="____123Graph_AC04C_FR_T1" localSheetId="3" hidden="1">[1]MOTO!#REF!</definedName>
    <definedName name="____123Graph_AC04C_FR_T1" hidden="1">[1]MOTO!#REF!</definedName>
    <definedName name="____123Graph_AC04C_FR_T2" localSheetId="3" hidden="1">[1]MOTO!#REF!</definedName>
    <definedName name="____123Graph_AC04C_FR_T2" hidden="1">[1]MOTO!#REF!</definedName>
    <definedName name="____123Graph_LBL_AC04C_FF_L" localSheetId="3" hidden="1">[1]MOTO!#REF!</definedName>
    <definedName name="____123Graph_LBL_AC04C_FF_L" hidden="1">[1]MOTO!#REF!</definedName>
    <definedName name="____123Graph_LBL_AC04C_FF_T" localSheetId="3" hidden="1">[1]MOTO!#REF!</definedName>
    <definedName name="____123Graph_LBL_AC04C_FF_T" hidden="1">[1]MOTO!#REF!</definedName>
    <definedName name="____123Graph_LBL_AC04C_FR_L1" localSheetId="3" hidden="1">[1]MOTO!#REF!</definedName>
    <definedName name="____123Graph_LBL_AC04C_FR_L1" hidden="1">[1]MOTO!#REF!</definedName>
    <definedName name="____123Graph_LBL_AC04C_FR_L2" localSheetId="3" hidden="1">[1]MOTO!#REF!</definedName>
    <definedName name="____123Graph_LBL_AC04C_FR_L2" hidden="1">[1]MOTO!#REF!</definedName>
    <definedName name="____123Graph_LBL_AC04C_FR_T1" localSheetId="3" hidden="1">[1]MOTO!#REF!</definedName>
    <definedName name="____123Graph_LBL_AC04C_FR_T1" hidden="1">[1]MOTO!#REF!</definedName>
    <definedName name="____123Graph_LBL_AC04C_FR_T2" localSheetId="3" hidden="1">[1]MOTO!#REF!</definedName>
    <definedName name="____123Graph_LBL_AC04C_FR_T2" hidden="1">[1]MOTO!#REF!</definedName>
    <definedName name="____123Graph_XC04C_ALL_T1" localSheetId="3" hidden="1">[1]MOTO!#REF!</definedName>
    <definedName name="____123Graph_XC04C_ALL_T1" hidden="1">[1]MOTO!#REF!</definedName>
    <definedName name="____123Graph_XC04C_ALL_T2" localSheetId="3" hidden="1">[1]MOTO!#REF!</definedName>
    <definedName name="____123Graph_XC04C_ALL_T2" hidden="1">[1]MOTO!#REF!</definedName>
    <definedName name="____123Graph_XC04C_FF_L" localSheetId="3" hidden="1">[1]MOTO!#REF!</definedName>
    <definedName name="____123Graph_XC04C_FF_L" hidden="1">[1]MOTO!#REF!</definedName>
    <definedName name="____123Graph_XC04C_FF_T" localSheetId="3" hidden="1">[1]MOTO!#REF!</definedName>
    <definedName name="____123Graph_XC04C_FF_T" hidden="1">[1]MOTO!#REF!</definedName>
    <definedName name="____123Graph_XC04C_FR_L1" localSheetId="3" hidden="1">[1]MOTO!#REF!</definedName>
    <definedName name="____123Graph_XC04C_FR_L1" hidden="1">[1]MOTO!#REF!</definedName>
    <definedName name="____123Graph_XC04C_FR_L2" localSheetId="3" hidden="1">[1]MOTO!#REF!</definedName>
    <definedName name="____123Graph_XC04C_FR_L2" hidden="1">[1]MOTO!#REF!</definedName>
    <definedName name="____123Graph_XC04C_FR_T1" localSheetId="3" hidden="1">[1]MOTO!#REF!</definedName>
    <definedName name="____123Graph_XC04C_FR_T1" hidden="1">[1]MOTO!#REF!</definedName>
    <definedName name="____123Graph_XC04C_FR_T2" localSheetId="3" hidden="1">[1]MOTO!#REF!</definedName>
    <definedName name="____123Graph_XC04C_FR_T2" hidden="1">[1]MOTO!#REF!</definedName>
    <definedName name="__123Graph_A" localSheetId="3" hidden="1">[1]MOTO!#REF!</definedName>
    <definedName name="__123Graph_A" hidden="1">[1]MOTO!#REF!</definedName>
    <definedName name="__123Graph_AS49KJ" hidden="1">[2]効果!#REF!</definedName>
    <definedName name="__123Graph_AS49KM" hidden="1">[2]効果!#REF!</definedName>
    <definedName name="__123Graph_BS49KJ" hidden="1">[2]効果!#REF!</definedName>
    <definedName name="__123Graph_CS49KJ" hidden="1">[2]効果!#REF!</definedName>
    <definedName name="__123Graph_DS49KJ" hidden="1">[2]効果!#REF!</definedName>
    <definedName name="__123Graph_X" localSheetId="3" hidden="1">[1]MOTO!#REF!</definedName>
    <definedName name="__123Graph_X" hidden="1">[1]MOTO!#REF!</definedName>
    <definedName name="__123Graph_XS49KJ" hidden="1">[2]効果!#REF!</definedName>
    <definedName name="＿１１１１" hidden="1">[2]効果!#REF!</definedName>
    <definedName name="_111Graph_C" hidden="1">[2]効果!#REF!</definedName>
    <definedName name="_Fill" localSheetId="3" hidden="1">[1]MOTO!#REF!</definedName>
    <definedName name="_Fill" localSheetId="2" hidden="1">[1]MOTO!#REF!</definedName>
    <definedName name="_Fill" localSheetId="1" hidden="1">[1]MOTO!#REF!</definedName>
    <definedName name="_Fill" localSheetId="0" hidden="1">[1]MOTO!#REF!</definedName>
    <definedName name="_Fill" hidden="1">[1]MOTO!#REF!</definedName>
    <definedName name="_Fill1" localSheetId="3" hidden="1">[1]MOTO!#REF!</definedName>
    <definedName name="_Fill1" localSheetId="2" hidden="1">[1]MOTO!#REF!</definedName>
    <definedName name="_Fill1" localSheetId="1" hidden="1">[1]MOTO!#REF!</definedName>
    <definedName name="_Fill1" hidden="1">[1]MOTO!#REF!</definedName>
    <definedName name="_xlnm._FilterDatabase" hidden="1">[3]MessageList!$A$3:$BG$762</definedName>
    <definedName name="_Key1" hidden="1">#REF!</definedName>
    <definedName name="_Order1" hidden="1">255</definedName>
    <definedName name="_Order2" hidden="1">255</definedName>
    <definedName name="_Regression_Int" hidden="1">1</definedName>
    <definedName name="_Sort" localSheetId="3" hidden="1">#REF!</definedName>
    <definedName name="_Sort" localSheetId="5" hidden="1">#REF!</definedName>
    <definedName name="_Sort" localSheetId="2" hidden="1">#REF!</definedName>
    <definedName name="_Sort" localSheetId="1" hidden="1">#REF!</definedName>
    <definedName name="_Sort" hidden="1">#REF!</definedName>
    <definedName name="a" localSheetId="3" hidden="1">[4]MOTO!#REF!</definedName>
    <definedName name="a" localSheetId="5" hidden="1">[4]MOTO!#REF!</definedName>
    <definedName name="a" localSheetId="2" hidden="1">[4]MOTO!#REF!</definedName>
    <definedName name="a" localSheetId="1" hidden="1">[4]MOTO!#REF!</definedName>
    <definedName name="a" localSheetId="0" hidden="1">[4]MOTO!#REF!</definedName>
    <definedName name="a" hidden="1">[4]MOTO!#REF!</definedName>
    <definedName name="Adr幅マージン" localSheetId="4" hidden="1">{"'ｽｷｬﾝＩＣ100V'!$A$1:$I$22"}</definedName>
    <definedName name="Adr幅マージン" localSheetId="5" hidden="1">{"'ｽｷｬﾝＩＣ100V'!$A$1:$I$22"}</definedName>
    <definedName name="Adr幅マージン" hidden="1">{"'ｽｷｬﾝＩＣ100V'!$A$1:$I$22"}</definedName>
    <definedName name="AS2DocOpenMode" hidden="1">"AS2DocumentEdit"</definedName>
    <definedName name="_xlnm.Database" localSheetId="3" hidden="1">#REF!</definedName>
    <definedName name="_xlnm.Database" localSheetId="5" hidden="1">#REF!</definedName>
    <definedName name="_xlnm.Database" localSheetId="2" hidden="1">#REF!</definedName>
    <definedName name="_xlnm.Database" localSheetId="1" hidden="1">#REF!</definedName>
    <definedName name="_xlnm.Database" hidden="1">#REF!</definedName>
    <definedName name="dfg" localSheetId="4" hidden="1">{"'ｽｷｬﾝＩＣ100V'!$A$1:$I$22"}</definedName>
    <definedName name="dfg" localSheetId="5" hidden="1">{"'ｽｷｬﾝＩＣ100V'!$A$1:$I$22"}</definedName>
    <definedName name="dfg" hidden="1">{"'ｽｷｬﾝＩＣ100V'!$A$1:$I$22"}</definedName>
    <definedName name="HTML_CodePage" hidden="1">932</definedName>
    <definedName name="HTML_Control" localSheetId="3" hidden="1">{"'ランキング'!$A$1:$J$195","'車種別新車販売台数'!$A$1:$L$41","'月別登録台数（軽除く）'!$A$1:$H$36","'新車販売台数（概況・確報）'!$A$1:$H$33","'新車販売台数（概況・確報）'!$A$5:$G$13","'ＲＶ系販売台数'!$A$1:$H$35","'年間販売台数'!$A$1:$L$22"}</definedName>
    <definedName name="HTML_Control" localSheetId="4" hidden="1">{"'ランキング'!$A$1:$J$195","'車種別新車販売台数'!$A$1:$L$41","'月別登録台数（軽除く）'!$A$1:$H$36","'新車販売台数（概況・確報）'!$A$1:$H$33","'新車販売台数（概況・確報）'!$A$5:$G$13","'ＲＶ系販売台数'!$A$1:$H$35","'年間販売台数'!$A$1:$L$22"}</definedName>
    <definedName name="HTML_Control" localSheetId="5" hidden="1">{"'ランキング'!$A$1:$J$195","'車種別新車販売台数'!$A$1:$L$41","'月別登録台数（軽除く）'!$A$1:$H$36","'新車販売台数（概況・確報）'!$A$1:$H$33","'新車販売台数（概況・確報）'!$A$5:$G$13","'ＲＶ系販売台数'!$A$1:$H$35","'年間販売台数'!$A$1:$L$22"}</definedName>
    <definedName name="HTML_Control" localSheetId="2" hidden="1">{"'ランキング'!$A$1:$J$195","'車種別新車販売台数'!$A$1:$L$41","'月別登録台数（軽除く）'!$A$1:$H$36","'新車販売台数（概況・確報）'!$A$1:$H$33","'新車販売台数（概況・確報）'!$A$5:$G$13","'ＲＶ系販売台数'!$A$1:$H$35","'年間販売台数'!$A$1:$L$22"}</definedName>
    <definedName name="HTML_Control" localSheetId="1" hidden="1">{"'ランキング'!$A$1:$J$195","'車種別新車販売台数'!$A$1:$L$41","'月別登録台数（軽除く）'!$A$1:$H$36","'新車販売台数（概況・確報）'!$A$1:$H$33","'新車販売台数（概況・確報）'!$A$5:$G$13","'ＲＶ系販売台数'!$A$1:$H$35","'年間販売台数'!$A$1:$L$22"}</definedName>
    <definedName name="HTML_Control" hidden="1">{"'ランキング'!$A$1:$J$195","'車種別新車販売台数'!$A$1:$L$41","'月別登録台数（軽除く）'!$A$1:$H$36","'新車販売台数（概況・確報）'!$A$1:$H$33","'新車販売台数（概況・確報）'!$A$5:$G$13","'ＲＶ系販売台数'!$A$1:$H$35","'年間販売台数'!$A$1:$L$22"}</definedName>
    <definedName name="HTML_Description" hidden="1">""</definedName>
    <definedName name="HTML_Email" hidden="1">""</definedName>
    <definedName name="HTML_Header" localSheetId="3" hidden="1">"新車販売台数（概況・確報）"</definedName>
    <definedName name="HTML_Header" hidden="1">"新車販売台数（概況・確報）"</definedName>
    <definedName name="HTML_LastUpdate" localSheetId="3" hidden="1">"03/01/24"</definedName>
    <definedName name="HTML_LastUpdate" hidden="1">"03/01/24"</definedName>
    <definedName name="HTML_LineAfter" localSheetId="3" hidden="1">FALSE</definedName>
    <definedName name="HTML_LineAfter" hidden="1">FALSE</definedName>
    <definedName name="HTML_LineBefore" localSheetId="3" hidden="1">FALSE</definedName>
    <definedName name="HTML_LineBefore" hidden="1">FALSE</definedName>
    <definedName name="HTML_Name" localSheetId="3" hidden="1">"NEC-PCuser"</definedName>
    <definedName name="HTML_Name" hidden="1">"NEC-PCuser"</definedName>
    <definedName name="HTML_OBDlg2" hidden="1">TRUE</definedName>
    <definedName name="HTML_OBDlg4" hidden="1">TRUE</definedName>
    <definedName name="HTML_OS" hidden="1">0</definedName>
    <definedName name="HTML_PathFile" localSheetId="3" hidden="1">"C:\My Documents\MyHTML.htm"</definedName>
    <definedName name="HTML_PathFile" hidden="1">"C:\My Documents\MyHTML.htm"</definedName>
    <definedName name="HTML_Title" localSheetId="3" hidden="1">"新車（概況・確報）"</definedName>
    <definedName name="HTML_Title" hidden="1">"新車（概況・確報）"</definedName>
    <definedName name="HTML1_1" hidden="1">"'[ALL.XLS]ﾏｽﾀ(P)'!$A$4:$C$27"</definedName>
    <definedName name="HTML1_10" hidden="1">""</definedName>
    <definedName name="HTML1_11" hidden="1">1</definedName>
    <definedName name="HTML1_12" hidden="1">"L:\Gijoshi\public\enics\UPG\SYOUBUN\MyHTML.htm"</definedName>
    <definedName name="HTML1_2" hidden="1">1</definedName>
    <definedName name="HTML1_3" hidden="1">"ALL"</definedName>
    <definedName name="HTML1_4" hidden="1">"ﾏｽﾀ(P)"</definedName>
    <definedName name="HTML1_5" hidden="1">""</definedName>
    <definedName name="HTML1_6" hidden="1">-4146</definedName>
    <definedName name="HTML1_7" hidden="1">-4146</definedName>
    <definedName name="HTML1_8" hidden="1">"99/11/04"</definedName>
    <definedName name="HTML1_9" hidden="1">"乗用車技術センター"</definedName>
    <definedName name="HTML2_1" hidden="1">"'[ALL.XLS]ﾏｽﾀ(P)'!$A$34:$C$212"</definedName>
    <definedName name="HTML2_10" hidden="1">""</definedName>
    <definedName name="HTML2_11" hidden="1">1</definedName>
    <definedName name="HTML2_12" hidden="1">"L:\Gijoshi\public\enics\UPG\SYOUBUN\MyHTML.htm"</definedName>
    <definedName name="HTML2_2" hidden="1">1</definedName>
    <definedName name="HTML2_3" hidden="1">"ALL"</definedName>
    <definedName name="HTML2_4" hidden="1">""</definedName>
    <definedName name="HTML2_5" hidden="1">""</definedName>
    <definedName name="HTML2_6" hidden="1">-4146</definedName>
    <definedName name="HTML2_7" hidden="1">-4146</definedName>
    <definedName name="HTML2_8" hidden="1">"99/11/04"</definedName>
    <definedName name="HTML2_9" hidden="1">""</definedName>
    <definedName name="HTML3_1" hidden="1">"'[ALL.XLS]ﾏｽﾀ(P)'!$A$1958:$C$2003"</definedName>
    <definedName name="HTML3_10" hidden="1">""</definedName>
    <definedName name="HTML3_11" hidden="1">1</definedName>
    <definedName name="HTML3_12" hidden="1">"L:\Gijoshi\public\enics\UPG\SYOUBUN\MyHTML.htm"</definedName>
    <definedName name="HTML3_2" hidden="1">1</definedName>
    <definedName name="HTML3_3" hidden="1">"小分類"</definedName>
    <definedName name="HTML3_4" hidden="1">""</definedName>
    <definedName name="HTML3_5" hidden="1">""</definedName>
    <definedName name="HTML3_6" hidden="1">-4146</definedName>
    <definedName name="HTML3_7" hidden="1">-4146</definedName>
    <definedName name="HTML3_8" hidden="1">"99/11/09"</definedName>
    <definedName name="HTML3_9" hidden="1">""</definedName>
    <definedName name="HTMLCount" hidden="1">3</definedName>
    <definedName name="kinji" localSheetId="3" hidden="1">[4]MOTO!#REF!</definedName>
    <definedName name="kinji" localSheetId="5" hidden="1">[4]MOTO!#REF!</definedName>
    <definedName name="kinji" localSheetId="2" hidden="1">[4]MOTO!#REF!</definedName>
    <definedName name="kinji" localSheetId="1" hidden="1">[4]MOTO!#REF!</definedName>
    <definedName name="kinji" localSheetId="0" hidden="1">[4]MOTO!#REF!</definedName>
    <definedName name="kinji" hidden="1">[4]MOTO!#REF!</definedName>
    <definedName name="L" localSheetId="4" hidden="1">{"'ｽｷｬﾝＩＣ100V'!$A$1:$I$22"}</definedName>
    <definedName name="L" localSheetId="5" hidden="1">{"'ｽｷｬﾝＩＣ100V'!$A$1:$I$22"}</definedName>
    <definedName name="L" hidden="1">{"'ｽｷｬﾝＩＣ100V'!$A$1:$I$22"}</definedName>
    <definedName name="muroi" localSheetId="3" hidden="1">[4]MOTO!#REF!</definedName>
    <definedName name="muroi" localSheetId="2" hidden="1">[4]MOTO!#REF!</definedName>
    <definedName name="muroi" localSheetId="1" hidden="1">[4]MOTO!#REF!</definedName>
    <definedName name="muroi" localSheetId="0" hidden="1">[4]MOTO!#REF!</definedName>
    <definedName name="muroi" hidden="1">[4]MOTO!#REF!</definedName>
    <definedName name="_xlnm.Print_Area" localSheetId="3">CANマトリクス!$B$2:$AD$25</definedName>
    <definedName name="_xlnm.Print_Area" localSheetId="5">バイトビットについて!$B$2:$BQ$96</definedName>
    <definedName name="_xlnm.Print_Area" localSheetId="2">概要!$B$2:$AI$92</definedName>
    <definedName name="_xlnm.Print_Area" localSheetId="1">'更新履歴 '!$B$2:$AI$23</definedName>
    <definedName name="_xlnm.Print_Area" localSheetId="0">表紙!$B$2:$AI$67</definedName>
    <definedName name="ｓ" localSheetId="4" hidden="1">{"'ｽｷｬﾝＩＣ100V'!$A$1:$I$22"}</definedName>
    <definedName name="ｓ" localSheetId="5" hidden="1">{"'ｽｷｬﾝＩＣ100V'!$A$1:$I$22"}</definedName>
    <definedName name="ｓ" hidden="1">{"'ｽｷｬﾝＩＣ100V'!$A$1:$I$22"}</definedName>
    <definedName name="sa" localSheetId="4" hidden="1">{"'ｽｷｬﾝＩＣ100V'!$A$1:$I$22"}</definedName>
    <definedName name="sa" localSheetId="5" hidden="1">{"'ｽｷｬﾝＩＣ100V'!$A$1:$I$22"}</definedName>
    <definedName name="sa" hidden="1">{"'ｽｷｬﾝＩＣ100V'!$A$1:$I$22"}</definedName>
    <definedName name="sss" localSheetId="3" hidden="1">[4]MOTO!#REF!</definedName>
    <definedName name="sss" localSheetId="2" hidden="1">[4]MOTO!#REF!</definedName>
    <definedName name="sss" localSheetId="1" hidden="1">[4]MOTO!#REF!</definedName>
    <definedName name="sss" localSheetId="0" hidden="1">[4]MOTO!#REF!</definedName>
    <definedName name="sss" hidden="1">[4]MOTO!#REF!</definedName>
    <definedName name="あｓｄ" localSheetId="4" hidden="1">{"'ｽｷｬﾝＩＣ100V'!$A$1:$I$22"}</definedName>
    <definedName name="あｓｄ" localSheetId="5" hidden="1">{"'ｽｷｬﾝＩＣ100V'!$A$1:$I$22"}</definedName>
    <definedName name="あｓｄ" hidden="1">{"'ｽｷｬﾝＩＣ100V'!$A$1:$I$22"}</definedName>
    <definedName name="まとめ２" localSheetId="4" hidden="1">{"'ｽｷｬﾝＩＣ100V'!$A$1:$I$22"}</definedName>
    <definedName name="まとめ２" localSheetId="5" hidden="1">{"'ｽｷｬﾝＩＣ100V'!$A$1:$I$22"}</definedName>
    <definedName name="まとめ２" hidden="1">{"'ｽｷｬﾝＩＣ100V'!$A$1:$I$22"}</definedName>
    <definedName name="まとめ３" localSheetId="4" hidden="1">{"'ｽｷｬﾝＩＣ100V'!$A$1:$I$22"}</definedName>
    <definedName name="まとめ３" localSheetId="5" hidden="1">{"'ｽｷｬﾝＩＣ100V'!$A$1:$I$22"}</definedName>
    <definedName name="まとめ３" hidden="1">{"'ｽｷｬﾝＩＣ100V'!$A$1:$I$22"}</definedName>
    <definedName name="計算" localSheetId="4" hidden="1">{"'ｽｷｬﾝＩＣ100V'!$A$1:$I$22"}</definedName>
    <definedName name="計算" localSheetId="5" hidden="1">{"'ｽｷｬﾝＩＣ100V'!$A$1:$I$22"}</definedName>
    <definedName name="計算" hidden="1">{"'ｽｷｬﾝＩＣ100V'!$A$1:$I$22"}</definedName>
    <definedName name="消去マージン" localSheetId="4" hidden="1">{"'ｽｷｬﾝＩＣ100V'!$A$1:$I$22"}</definedName>
    <definedName name="消去マージン" localSheetId="5" hidden="1">{"'ｽｷｬﾝＩＣ100V'!$A$1:$I$22"}</definedName>
    <definedName name="消去マージン" hidden="1">{"'ｽｷｬﾝＩＣ100V'!$A$1:$I$22"}</definedName>
    <definedName name="低温" localSheetId="4" hidden="1">{"'ｽｷｬﾝＩＣ100V'!$A$1:$I$22"}</definedName>
    <definedName name="低温" localSheetId="5" hidden="1">{"'ｽｷｬﾝＩＣ100V'!$A$1:$I$22"}</definedName>
    <definedName name="低温" hidden="1">{"'ｽｷｬﾝＩＣ100V'!$A$1:$I$22"}</definedName>
    <definedName name="不明" localSheetId="4" hidden="1">{"'ｽｷｬﾝＩＣ100V'!$A$1:$I$22"}</definedName>
    <definedName name="不明" localSheetId="5" hidden="1">{"'ｽｷｬﾝＩＣ100V'!$A$1:$I$22"}</definedName>
    <definedName name="不明" hidden="1">{"'ｽｷｬﾝＩＣ100V'!$A$1:$I$22"}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8" i="12" l="1"/>
  <c r="G127" i="12"/>
  <c r="L126" i="12"/>
  <c r="K126" i="12"/>
  <c r="L125" i="12"/>
  <c r="K125" i="12"/>
  <c r="L124" i="12"/>
  <c r="K124" i="12"/>
  <c r="L123" i="12"/>
  <c r="K123" i="12"/>
  <c r="L122" i="12"/>
  <c r="K122" i="12"/>
  <c r="L121" i="12"/>
  <c r="K121" i="12"/>
  <c r="L120" i="12"/>
  <c r="K120" i="12"/>
  <c r="L119" i="12"/>
  <c r="K119" i="12"/>
  <c r="L118" i="12"/>
  <c r="K118" i="12"/>
  <c r="L117" i="12"/>
  <c r="K117" i="12"/>
  <c r="L116" i="12"/>
  <c r="K116" i="12"/>
  <c r="L115" i="12"/>
  <c r="K115" i="12"/>
  <c r="L114" i="12"/>
  <c r="K114" i="12"/>
  <c r="L113" i="12"/>
  <c r="K113" i="12"/>
  <c r="L112" i="12"/>
  <c r="K112" i="12"/>
  <c r="L111" i="12"/>
  <c r="K111" i="12"/>
  <c r="L110" i="12"/>
  <c r="K110" i="12"/>
  <c r="L109" i="12"/>
  <c r="K109" i="12"/>
  <c r="L108" i="12"/>
  <c r="K108" i="12"/>
  <c r="L107" i="12"/>
  <c r="K107" i="12"/>
  <c r="L106" i="12"/>
  <c r="K106" i="12"/>
  <c r="L105" i="12"/>
  <c r="K105" i="12"/>
  <c r="L104" i="12"/>
  <c r="K104" i="12"/>
  <c r="L103" i="12"/>
  <c r="K103" i="12"/>
  <c r="L102" i="12"/>
  <c r="K102" i="12"/>
  <c r="L101" i="12"/>
  <c r="K101" i="12"/>
  <c r="L100" i="12"/>
  <c r="K100" i="12"/>
  <c r="L99" i="12"/>
  <c r="K99" i="12"/>
  <c r="L98" i="12"/>
  <c r="K98" i="12"/>
  <c r="L97" i="12"/>
  <c r="K97" i="12"/>
  <c r="L96" i="12"/>
  <c r="K96" i="12"/>
  <c r="L95" i="12"/>
  <c r="K95" i="12"/>
  <c r="L94" i="12"/>
  <c r="K94" i="12"/>
  <c r="L93" i="12"/>
  <c r="K93" i="12"/>
  <c r="L92" i="12"/>
  <c r="K92" i="12"/>
  <c r="L91" i="12"/>
  <c r="K91" i="12"/>
  <c r="L90" i="12"/>
  <c r="K90" i="12"/>
  <c r="L89" i="12"/>
  <c r="K89" i="12"/>
  <c r="L88" i="12"/>
  <c r="K88" i="12"/>
  <c r="L87" i="12"/>
  <c r="K87" i="12"/>
  <c r="L86" i="12"/>
  <c r="K86" i="12"/>
  <c r="L85" i="12"/>
  <c r="K85" i="12"/>
  <c r="L84" i="12"/>
  <c r="K84" i="12"/>
  <c r="L83" i="12"/>
  <c r="K83" i="12"/>
  <c r="L82" i="12"/>
  <c r="K82" i="12"/>
  <c r="L81" i="12"/>
  <c r="K81" i="12"/>
  <c r="L80" i="12"/>
  <c r="K80" i="12"/>
  <c r="L79" i="12"/>
  <c r="K79" i="12"/>
  <c r="L78" i="12"/>
  <c r="K78" i="12"/>
  <c r="L77" i="12"/>
  <c r="K77" i="12"/>
  <c r="L76" i="12"/>
  <c r="K76" i="12"/>
  <c r="L75" i="12"/>
  <c r="K75" i="12"/>
  <c r="L74" i="12"/>
  <c r="K74" i="12"/>
  <c r="L73" i="12"/>
  <c r="K73" i="12"/>
  <c r="L72" i="12"/>
  <c r="K72" i="12"/>
  <c r="L71" i="12"/>
  <c r="K71" i="12"/>
  <c r="L70" i="12"/>
  <c r="K70" i="12"/>
  <c r="L69" i="12"/>
  <c r="K69" i="12"/>
  <c r="L68" i="12"/>
  <c r="K68" i="12"/>
  <c r="L67" i="12"/>
  <c r="K67" i="12"/>
  <c r="L66" i="12"/>
  <c r="K66" i="12"/>
  <c r="L65" i="12"/>
  <c r="K65" i="12"/>
  <c r="L64" i="12"/>
  <c r="K64" i="12"/>
  <c r="L63" i="12"/>
  <c r="K63" i="12"/>
  <c r="L62" i="12"/>
  <c r="K62" i="12"/>
  <c r="L61" i="12"/>
  <c r="K61" i="12"/>
  <c r="L60" i="12"/>
  <c r="K60" i="12"/>
  <c r="L59" i="12"/>
  <c r="K59" i="12"/>
  <c r="L58" i="12"/>
  <c r="K58" i="12"/>
  <c r="L57" i="12"/>
  <c r="K57" i="12"/>
  <c r="L56" i="12"/>
  <c r="K56" i="12"/>
  <c r="L55" i="12"/>
  <c r="K55" i="12"/>
  <c r="L54" i="12"/>
  <c r="K54" i="12"/>
  <c r="L53" i="12"/>
  <c r="K53" i="12"/>
  <c r="L52" i="12"/>
  <c r="K52" i="12"/>
  <c r="L51" i="12"/>
  <c r="K51" i="12"/>
  <c r="L50" i="12"/>
  <c r="K50" i="12"/>
  <c r="L49" i="12"/>
  <c r="K49" i="12"/>
  <c r="L48" i="12"/>
  <c r="K48" i="12"/>
  <c r="L47" i="12"/>
  <c r="K47" i="12"/>
  <c r="L46" i="12"/>
  <c r="K46" i="12"/>
  <c r="L45" i="12"/>
  <c r="K45" i="12"/>
  <c r="L44" i="12"/>
  <c r="K44" i="12"/>
  <c r="L43" i="12"/>
  <c r="K43" i="12"/>
  <c r="L42" i="12"/>
  <c r="K42" i="12"/>
  <c r="L41" i="12"/>
  <c r="K41" i="12"/>
  <c r="L40" i="12"/>
  <c r="K40" i="12"/>
  <c r="L39" i="12"/>
  <c r="K39" i="12"/>
  <c r="L38" i="12"/>
  <c r="K38" i="12"/>
  <c r="L37" i="12"/>
  <c r="K37" i="12"/>
  <c r="L36" i="12"/>
  <c r="K36" i="12"/>
  <c r="L35" i="12"/>
  <c r="K35" i="12"/>
  <c r="L34" i="12"/>
  <c r="K34" i="12"/>
  <c r="L33" i="12"/>
  <c r="K33" i="12"/>
  <c r="L32" i="12"/>
  <c r="K32" i="12"/>
  <c r="L31" i="12"/>
  <c r="K31" i="12"/>
  <c r="L30" i="12"/>
  <c r="K30" i="12"/>
  <c r="L29" i="12"/>
  <c r="K29" i="12"/>
  <c r="L28" i="12"/>
  <c r="K28" i="12"/>
  <c r="L27" i="12"/>
  <c r="K27" i="12"/>
  <c r="L26" i="12"/>
  <c r="K26" i="12"/>
  <c r="L25" i="12"/>
  <c r="K25" i="12"/>
  <c r="L24" i="12"/>
  <c r="K24" i="12"/>
  <c r="L23" i="12"/>
  <c r="K23" i="12"/>
  <c r="L22" i="12"/>
  <c r="K22" i="12"/>
  <c r="L21" i="12"/>
  <c r="K21" i="12"/>
  <c r="L20" i="12"/>
  <c r="K20" i="12"/>
  <c r="L19" i="12"/>
  <c r="K19" i="12"/>
  <c r="L18" i="12"/>
  <c r="K18" i="12"/>
  <c r="L17" i="12"/>
  <c r="K17" i="12"/>
  <c r="L16" i="12"/>
  <c r="K16" i="12"/>
  <c r="L15" i="12"/>
  <c r="K15" i="12"/>
  <c r="L14" i="12"/>
  <c r="K14" i="12"/>
  <c r="L13" i="12"/>
  <c r="K13" i="12"/>
  <c r="L12" i="12"/>
  <c r="K12" i="12"/>
  <c r="L11" i="12"/>
  <c r="K11" i="12"/>
  <c r="L10" i="12"/>
  <c r="K10" i="12"/>
  <c r="L9" i="12"/>
  <c r="K9" i="12"/>
  <c r="L8" i="12"/>
  <c r="K8" i="12"/>
  <c r="L7" i="12"/>
  <c r="K7" i="12"/>
  <c r="L6" i="12"/>
  <c r="K6" i="12"/>
  <c r="L5" i="12"/>
  <c r="K5" i="12"/>
  <c r="L4" i="12"/>
  <c r="K4" i="12"/>
  <c r="L3" i="12"/>
  <c r="K3" i="12"/>
  <c r="L2" i="12"/>
  <c r="K2" i="12"/>
  <c r="K25" i="11"/>
  <c r="J25" i="11"/>
  <c r="K24" i="11"/>
  <c r="J24" i="11"/>
  <c r="K23" i="11"/>
  <c r="J23" i="11"/>
  <c r="K22" i="11"/>
  <c r="J22" i="11"/>
  <c r="K21" i="11"/>
  <c r="J21" i="11"/>
  <c r="K20" i="11"/>
  <c r="J20" i="11"/>
  <c r="K19" i="11"/>
  <c r="J19" i="11"/>
  <c r="K18" i="11"/>
  <c r="J18" i="11"/>
  <c r="K16" i="11"/>
  <c r="J16" i="11"/>
  <c r="K15" i="11"/>
  <c r="J15" i="11"/>
  <c r="K14" i="11"/>
  <c r="J14" i="11"/>
  <c r="K13" i="11"/>
  <c r="J13" i="11"/>
  <c r="K12" i="11"/>
  <c r="J12" i="11"/>
  <c r="K11" i="11"/>
  <c r="J11" i="11"/>
  <c r="K10" i="11"/>
  <c r="J10" i="11"/>
  <c r="K9" i="11"/>
  <c r="J9" i="11"/>
  <c r="K7" i="11"/>
  <c r="J7" i="11"/>
  <c r="K6" i="11"/>
  <c r="J6" i="11"/>
  <c r="K5" i="11"/>
  <c r="J5" i="11"/>
  <c r="BI91" i="10" l="1"/>
  <c r="BG91" i="10"/>
  <c r="BE91" i="10"/>
  <c r="BC91" i="10"/>
  <c r="BA91" i="10"/>
  <c r="AY91" i="10"/>
  <c r="AW91" i="10"/>
  <c r="AU91" i="10"/>
  <c r="BI90" i="10"/>
  <c r="BG90" i="10"/>
  <c r="BE90" i="10"/>
  <c r="BC90" i="10"/>
  <c r="BA90" i="10"/>
  <c r="AY90" i="10"/>
  <c r="AW90" i="10"/>
  <c r="AU90" i="10"/>
  <c r="BI89" i="10"/>
  <c r="BG89" i="10"/>
  <c r="BE89" i="10"/>
  <c r="BC89" i="10"/>
  <c r="BA89" i="10"/>
  <c r="AY89" i="10"/>
  <c r="AW89" i="10"/>
  <c r="AU89" i="10"/>
  <c r="BI88" i="10"/>
  <c r="BG88" i="10"/>
  <c r="BE88" i="10"/>
  <c r="BC88" i="10"/>
  <c r="BA88" i="10"/>
  <c r="AY88" i="10"/>
  <c r="AW88" i="10"/>
  <c r="AU88" i="10"/>
  <c r="BI87" i="10"/>
  <c r="BG87" i="10"/>
  <c r="BE87" i="10"/>
  <c r="BC87" i="10"/>
  <c r="BA87" i="10"/>
  <c r="AY87" i="10"/>
  <c r="AW87" i="10"/>
  <c r="AU87" i="10"/>
  <c r="BI86" i="10"/>
  <c r="BG86" i="10"/>
  <c r="BE86" i="10"/>
  <c r="BC86" i="10"/>
  <c r="BA86" i="10"/>
  <c r="AY86" i="10"/>
  <c r="AW86" i="10"/>
  <c r="AU86" i="10"/>
  <c r="BI85" i="10"/>
  <c r="BG85" i="10"/>
  <c r="BE85" i="10"/>
  <c r="BC85" i="10"/>
  <c r="BA85" i="10"/>
  <c r="AY85" i="10"/>
  <c r="AW85" i="10"/>
  <c r="AU85" i="10"/>
  <c r="BI84" i="10"/>
  <c r="BG84" i="10"/>
  <c r="BE84" i="10"/>
  <c r="BC84" i="10"/>
  <c r="BA84" i="10"/>
  <c r="AY84" i="10"/>
  <c r="AW84" i="10"/>
  <c r="AU84" i="10"/>
  <c r="BI60" i="10"/>
  <c r="BG60" i="10"/>
  <c r="BE60" i="10"/>
  <c r="BC60" i="10"/>
  <c r="BA60" i="10"/>
  <c r="AY60" i="10"/>
  <c r="AW60" i="10"/>
  <c r="AU60" i="10"/>
  <c r="AA60" i="10"/>
  <c r="Y60" i="10"/>
  <c r="W60" i="10"/>
  <c r="U60" i="10"/>
  <c r="S60" i="10"/>
  <c r="Q60" i="10"/>
  <c r="O60" i="10"/>
  <c r="M60" i="10"/>
  <c r="BI59" i="10"/>
  <c r="BG59" i="10"/>
  <c r="BE59" i="10"/>
  <c r="BC59" i="10"/>
  <c r="BA59" i="10"/>
  <c r="AY59" i="10"/>
  <c r="AW59" i="10"/>
  <c r="AU59" i="10"/>
  <c r="AA59" i="10"/>
  <c r="Y59" i="10"/>
  <c r="W59" i="10"/>
  <c r="U59" i="10"/>
  <c r="S59" i="10"/>
  <c r="Q59" i="10"/>
  <c r="O59" i="10"/>
  <c r="M59" i="10"/>
  <c r="BI58" i="10"/>
  <c r="BG58" i="10"/>
  <c r="BE58" i="10"/>
  <c r="BC58" i="10"/>
  <c r="BA58" i="10"/>
  <c r="AY58" i="10"/>
  <c r="AW58" i="10"/>
  <c r="AU58" i="10"/>
  <c r="AA58" i="10"/>
  <c r="Y58" i="10"/>
  <c r="W58" i="10"/>
  <c r="U58" i="10"/>
  <c r="S58" i="10"/>
  <c r="Q58" i="10"/>
  <c r="O58" i="10"/>
  <c r="M58" i="10"/>
  <c r="BI57" i="10"/>
  <c r="BG57" i="10"/>
  <c r="BE57" i="10"/>
  <c r="BC57" i="10"/>
  <c r="BA57" i="10"/>
  <c r="AY57" i="10"/>
  <c r="AW57" i="10"/>
  <c r="AU57" i="10"/>
  <c r="AA57" i="10"/>
  <c r="Y57" i="10"/>
  <c r="W57" i="10"/>
  <c r="U57" i="10"/>
  <c r="S57" i="10"/>
  <c r="Q57" i="10"/>
  <c r="O57" i="10"/>
  <c r="M57" i="10"/>
  <c r="BI56" i="10"/>
  <c r="BG56" i="10"/>
  <c r="BE56" i="10"/>
  <c r="BC56" i="10"/>
  <c r="BA56" i="10"/>
  <c r="AY56" i="10"/>
  <c r="AW56" i="10"/>
  <c r="AU56" i="10"/>
  <c r="AA56" i="10"/>
  <c r="Y56" i="10"/>
  <c r="W56" i="10"/>
  <c r="U56" i="10"/>
  <c r="S56" i="10"/>
  <c r="Q56" i="10"/>
  <c r="O56" i="10"/>
  <c r="M56" i="10"/>
  <c r="BI55" i="10"/>
  <c r="BG55" i="10"/>
  <c r="BE55" i="10"/>
  <c r="BC55" i="10"/>
  <c r="BA55" i="10"/>
  <c r="AY55" i="10"/>
  <c r="AW55" i="10"/>
  <c r="AU55" i="10"/>
  <c r="AA55" i="10"/>
  <c r="Y55" i="10"/>
  <c r="W55" i="10"/>
  <c r="U55" i="10"/>
  <c r="S55" i="10"/>
  <c r="Q55" i="10"/>
  <c r="O55" i="10"/>
  <c r="M55" i="10"/>
  <c r="BI54" i="10"/>
  <c r="BG54" i="10"/>
  <c r="BE54" i="10"/>
  <c r="BC54" i="10"/>
  <c r="BA54" i="10"/>
  <c r="AY54" i="10"/>
  <c r="AW54" i="10"/>
  <c r="AU54" i="10"/>
  <c r="AA54" i="10"/>
  <c r="Y54" i="10"/>
  <c r="W54" i="10"/>
  <c r="U54" i="10"/>
  <c r="S54" i="10"/>
  <c r="Q54" i="10"/>
  <c r="O54" i="10"/>
  <c r="M54" i="10"/>
  <c r="BI53" i="10"/>
  <c r="BG53" i="10"/>
  <c r="BE53" i="10"/>
  <c r="BC53" i="10"/>
  <c r="BA53" i="10"/>
  <c r="AY53" i="10"/>
  <c r="AW53" i="10"/>
  <c r="AU53" i="10"/>
  <c r="AA53" i="10"/>
  <c r="Y53" i="10"/>
  <c r="W53" i="10"/>
  <c r="U53" i="10"/>
  <c r="S53" i="10"/>
  <c r="Q53" i="10"/>
  <c r="O53" i="10"/>
  <c r="M53" i="10"/>
  <c r="BA48" i="10"/>
  <c r="AX48" i="10"/>
  <c r="S48" i="10"/>
  <c r="P48" i="10"/>
  <c r="BA47" i="10"/>
  <c r="AX47" i="10" s="1"/>
  <c r="S47" i="10"/>
  <c r="P47" i="10"/>
  <c r="BA46" i="10"/>
  <c r="AX46" i="10" s="1"/>
  <c r="S46" i="10"/>
  <c r="P46" i="10"/>
  <c r="BA45" i="10"/>
  <c r="AX45" i="10" s="1"/>
  <c r="S45" i="10"/>
  <c r="P45" i="10"/>
  <c r="BA44" i="10"/>
  <c r="AX44" i="10" s="1"/>
  <c r="S44" i="10"/>
  <c r="P44" i="10"/>
  <c r="AA23" i="10"/>
  <c r="Y23" i="10"/>
  <c r="W23" i="10"/>
  <c r="U23" i="10"/>
  <c r="S23" i="10"/>
  <c r="Q23" i="10"/>
  <c r="O23" i="10"/>
  <c r="M23" i="10"/>
  <c r="AA22" i="10"/>
  <c r="Y22" i="10"/>
  <c r="W22" i="10"/>
  <c r="U22" i="10"/>
  <c r="S22" i="10"/>
  <c r="Q22" i="10"/>
  <c r="O22" i="10"/>
  <c r="M22" i="10"/>
  <c r="AA21" i="10"/>
  <c r="Y21" i="10"/>
  <c r="W21" i="10"/>
  <c r="U21" i="10"/>
  <c r="S21" i="10"/>
  <c r="Q21" i="10"/>
  <c r="O21" i="10"/>
  <c r="M21" i="10"/>
  <c r="AA20" i="10"/>
  <c r="Y20" i="10"/>
  <c r="W20" i="10"/>
  <c r="U20" i="10"/>
  <c r="S20" i="10"/>
  <c r="Q20" i="10"/>
  <c r="O20" i="10"/>
  <c r="M20" i="10"/>
  <c r="AA19" i="10"/>
  <c r="Y19" i="10"/>
  <c r="W19" i="10"/>
  <c r="U19" i="10"/>
  <c r="S19" i="10"/>
  <c r="Q19" i="10"/>
  <c r="O19" i="10"/>
  <c r="M19" i="10"/>
  <c r="AA18" i="10"/>
  <c r="Y18" i="10"/>
  <c r="W18" i="10"/>
  <c r="U18" i="10"/>
  <c r="S18" i="10"/>
  <c r="Q18" i="10"/>
  <c r="O18" i="10"/>
  <c r="M18" i="10"/>
  <c r="AA17" i="10"/>
  <c r="Y17" i="10"/>
  <c r="W17" i="10"/>
  <c r="U17" i="10"/>
  <c r="S17" i="10"/>
  <c r="Q17" i="10"/>
  <c r="O17" i="10"/>
  <c r="M17" i="10"/>
  <c r="AA16" i="10"/>
  <c r="Y16" i="10"/>
  <c r="W16" i="10"/>
  <c r="U16" i="10"/>
  <c r="S16" i="10"/>
  <c r="Q16" i="10"/>
  <c r="O16" i="10"/>
  <c r="M16" i="10"/>
</calcChain>
</file>

<file path=xl/sharedStrings.xml><?xml version="1.0" encoding="utf-8"?>
<sst xmlns="http://schemas.openxmlformats.org/spreadsheetml/2006/main" count="1488" uniqueCount="716">
  <si>
    <t>更新履歴</t>
    <rPh sb="0" eb="2">
      <t>コウシン</t>
    </rPh>
    <rPh sb="2" eb="4">
      <t>リレキ</t>
    </rPh>
    <phoneticPr fontId="2"/>
  </si>
  <si>
    <t>内容</t>
    <rPh sb="0" eb="2">
      <t>ナイヨウ</t>
    </rPh>
    <phoneticPr fontId="2"/>
  </si>
  <si>
    <t>・</t>
    <phoneticPr fontId="2"/>
  </si>
  <si>
    <t>メッセージ情報</t>
    <rPh sb="5" eb="7">
      <t>ジョウホウ</t>
    </rPh>
    <phoneticPr fontId="15"/>
  </si>
  <si>
    <t>送信側、受信側マトリックス</t>
    <rPh sb="0" eb="2">
      <t>ソウシン</t>
    </rPh>
    <rPh sb="2" eb="3">
      <t>ガワ</t>
    </rPh>
    <rPh sb="4" eb="6">
      <t>ジュシン</t>
    </rPh>
    <rPh sb="6" eb="7">
      <t>ガワ</t>
    </rPh>
    <phoneticPr fontId="15"/>
  </si>
  <si>
    <t>エラーチェック</t>
    <phoneticPr fontId="15"/>
  </si>
  <si>
    <t>ID</t>
    <phoneticPr fontId="15"/>
  </si>
  <si>
    <t>メッセージ名</t>
    <rPh sb="5" eb="6">
      <t>メイ</t>
    </rPh>
    <phoneticPr fontId="15"/>
  </si>
  <si>
    <t>内容</t>
    <rPh sb="0" eb="2">
      <t>ナイヨウ</t>
    </rPh>
    <phoneticPr fontId="15"/>
  </si>
  <si>
    <t>DLC</t>
    <phoneticPr fontId="15"/>
  </si>
  <si>
    <t>Period
(ms)</t>
    <phoneticPr fontId="15"/>
  </si>
  <si>
    <t>Byte</t>
    <phoneticPr fontId="15"/>
  </si>
  <si>
    <t>Bit</t>
    <phoneticPr fontId="15"/>
  </si>
  <si>
    <t>開始ﾋﾞｯﾄ</t>
    <rPh sb="0" eb="2">
      <t>カイシ</t>
    </rPh>
    <phoneticPr fontId="15"/>
  </si>
  <si>
    <r>
      <t xml:space="preserve">長さ
</t>
    </r>
    <r>
      <rPr>
        <sz val="9"/>
        <rFont val="ＭＳ ゴシック"/>
        <family val="3"/>
        <charset val="128"/>
      </rPr>
      <t>(bit)</t>
    </r>
    <rPh sb="0" eb="1">
      <t>ナガ</t>
    </rPh>
    <phoneticPr fontId="15"/>
  </si>
  <si>
    <t>シグナル名</t>
    <rPh sb="4" eb="5">
      <t>メイ</t>
    </rPh>
    <phoneticPr fontId="15"/>
  </si>
  <si>
    <t>バイト順</t>
    <rPh sb="3" eb="4">
      <t>ジュン</t>
    </rPh>
    <phoneticPr fontId="15"/>
  </si>
  <si>
    <t>符号</t>
    <rPh sb="0" eb="2">
      <t>フゴウ</t>
    </rPh>
    <phoneticPr fontId="15"/>
  </si>
  <si>
    <t>初期値</t>
    <rPh sb="0" eb="3">
      <t>ショキチ</t>
    </rPh>
    <phoneticPr fontId="15"/>
  </si>
  <si>
    <t>分解能</t>
    <rPh sb="0" eb="3">
      <t>ブンカイノウ</t>
    </rPh>
    <phoneticPr fontId="15"/>
  </si>
  <si>
    <t>ｵﾌ
ｾｯﾄ</t>
    <phoneticPr fontId="15"/>
  </si>
  <si>
    <t>最小値</t>
    <rPh sb="0" eb="2">
      <t>サイショウ</t>
    </rPh>
    <rPh sb="2" eb="3">
      <t>アタイ</t>
    </rPh>
    <phoneticPr fontId="15"/>
  </si>
  <si>
    <t>最大値</t>
    <rPh sb="0" eb="3">
      <t>サイダイチ</t>
    </rPh>
    <phoneticPr fontId="15"/>
  </si>
  <si>
    <t>単位</t>
    <rPh sb="0" eb="2">
      <t>タンイ</t>
    </rPh>
    <phoneticPr fontId="15"/>
  </si>
  <si>
    <t>値テーブル</t>
    <rPh sb="0" eb="1">
      <t>アタイ</t>
    </rPh>
    <phoneticPr fontId="15"/>
  </si>
  <si>
    <t>備考</t>
    <rPh sb="0" eb="2">
      <t>ビコウ</t>
    </rPh>
    <phoneticPr fontId="15"/>
  </si>
  <si>
    <t>○</t>
  </si>
  <si>
    <t>-</t>
    <phoneticPr fontId="2"/>
  </si>
  <si>
    <t>Int</t>
  </si>
  <si>
    <t>0-15</t>
    <phoneticPr fontId="2"/>
  </si>
  <si>
    <t>U</t>
  </si>
  <si>
    <t>0-1</t>
    <phoneticPr fontId="2"/>
  </si>
  <si>
    <t>●</t>
    <phoneticPr fontId="2"/>
  </si>
  <si>
    <t>○</t>
    <phoneticPr fontId="2"/>
  </si>
  <si>
    <t>7</t>
    <phoneticPr fontId="2"/>
  </si>
  <si>
    <t>1</t>
    <phoneticPr fontId="2"/>
  </si>
  <si>
    <t>6</t>
    <phoneticPr fontId="2"/>
  </si>
  <si>
    <t>5</t>
    <phoneticPr fontId="2"/>
  </si>
  <si>
    <t>4</t>
    <phoneticPr fontId="2"/>
  </si>
  <si>
    <t>3</t>
    <phoneticPr fontId="2"/>
  </si>
  <si>
    <t>2</t>
    <phoneticPr fontId="2"/>
  </si>
  <si>
    <t>0</t>
    <phoneticPr fontId="2"/>
  </si>
  <si>
    <t>0-7</t>
    <phoneticPr fontId="2"/>
  </si>
  <si>
    <t>3-4</t>
    <phoneticPr fontId="2"/>
  </si>
  <si>
    <t>Request</t>
    <phoneticPr fontId="2"/>
  </si>
  <si>
    <t>シグナル名の訳のメモ</t>
    <rPh sb="4" eb="5">
      <t>メイ</t>
    </rPh>
    <rPh sb="6" eb="7">
      <t>ワケ</t>
    </rPh>
    <phoneticPr fontId="2"/>
  </si>
  <si>
    <t>Mux</t>
    <phoneticPr fontId="2"/>
  </si>
  <si>
    <t>シグナル情報</t>
    <rPh sb="4" eb="6">
      <t>ジョウホウ</t>
    </rPh>
    <phoneticPr fontId="2"/>
  </si>
  <si>
    <t>バージョン</t>
    <phoneticPr fontId="2"/>
  </si>
  <si>
    <t>更新日</t>
    <rPh sb="0" eb="3">
      <t>コウシンビ</t>
    </rPh>
    <phoneticPr fontId="2"/>
  </si>
  <si>
    <t>Int</t>
    <phoneticPr fontId="2"/>
  </si>
  <si>
    <t>State of Health</t>
    <phoneticPr fontId="2"/>
  </si>
  <si>
    <t>Information</t>
    <phoneticPr fontId="2"/>
  </si>
  <si>
    <t>PCSデータとの対応</t>
    <rPh sb="8" eb="10">
      <t>タイオウ</t>
    </rPh>
    <phoneticPr fontId="2"/>
  </si>
  <si>
    <t>担当者</t>
    <rPh sb="0" eb="3">
      <t>タントウシャ</t>
    </rPh>
    <phoneticPr fontId="2"/>
  </si>
  <si>
    <t>|</t>
    <phoneticPr fontId="2"/>
  </si>
  <si>
    <t>□1</t>
    <phoneticPr fontId="2"/>
  </si>
  <si>
    <t>BDCデータとの対応</t>
    <phoneticPr fontId="2"/>
  </si>
  <si>
    <t>1. 概要</t>
    <rPh sb="3" eb="5">
      <t>ガイヨウ</t>
    </rPh>
    <phoneticPr fontId="2"/>
  </si>
  <si>
    <t>1-1. メッセージ名、シグナル名の命名規則</t>
    <rPh sb="10" eb="11">
      <t>メイ</t>
    </rPh>
    <rPh sb="16" eb="17">
      <t>メイ</t>
    </rPh>
    <rPh sb="18" eb="20">
      <t>メイメイ</t>
    </rPh>
    <rPh sb="20" eb="22">
      <t>キソク</t>
    </rPh>
    <phoneticPr fontId="2"/>
  </si>
  <si>
    <t>UCANで使用されるCANメッセージとCANシグナルの名称は、以下のような命名規則に則って決定している。</t>
    <rPh sb="5" eb="7">
      <t>シヨウ</t>
    </rPh>
    <rPh sb="27" eb="29">
      <t>メイショウ</t>
    </rPh>
    <rPh sb="31" eb="33">
      <t>イカ</t>
    </rPh>
    <rPh sb="37" eb="39">
      <t>メイメイ</t>
    </rPh>
    <rPh sb="39" eb="41">
      <t>キソク</t>
    </rPh>
    <rPh sb="42" eb="43">
      <t>ノット</t>
    </rPh>
    <rPh sb="45" eb="47">
      <t>ケッテイ</t>
    </rPh>
    <phoneticPr fontId="2"/>
  </si>
  <si>
    <t>【CANメッセージ名】</t>
    <phoneticPr fontId="2"/>
  </si>
  <si>
    <t>フォーマット</t>
    <phoneticPr fontId="2"/>
  </si>
  <si>
    <t>(送信元) + "_" + (メッセージID) + "_" + (名称)</t>
    <rPh sb="1" eb="4">
      <t>ソウシンモト</t>
    </rPh>
    <rPh sb="33" eb="35">
      <t>メイショウ</t>
    </rPh>
    <phoneticPr fontId="2"/>
  </si>
  <si>
    <t>(送信元)：CANメッセージの送信元を表す。</t>
    <rPh sb="1" eb="4">
      <t>ソウシンモト</t>
    </rPh>
    <rPh sb="15" eb="18">
      <t>ソウシンモト</t>
    </rPh>
    <rPh sb="19" eb="20">
      <t>アラワ</t>
    </rPh>
    <phoneticPr fontId="2"/>
  </si>
  <si>
    <t>"BDC"：バッテリーを使用するシステム側のマイコン。</t>
    <rPh sb="12" eb="14">
      <t>シヨウ</t>
    </rPh>
    <rPh sb="20" eb="21">
      <t>ガワ</t>
    </rPh>
    <phoneticPr fontId="2"/>
  </si>
  <si>
    <t>"PCSINV"：</t>
    <phoneticPr fontId="2"/>
  </si>
  <si>
    <t>(メッセージID)：16進数+"h"の形式のメッセージID。拡張フォーマットかどうかは区別しない</t>
    <rPh sb="19" eb="21">
      <t>ケイシキ</t>
    </rPh>
    <rPh sb="30" eb="32">
      <t>カクチョウ</t>
    </rPh>
    <rPh sb="43" eb="45">
      <t>クベツ</t>
    </rPh>
    <phoneticPr fontId="2"/>
  </si>
  <si>
    <t>(名称)：</t>
    <rPh sb="1" eb="3">
      <t>メイショウ</t>
    </rPh>
    <phoneticPr fontId="2"/>
  </si>
  <si>
    <t>単語の先頭のみ大文字、それ以外は小文字とする。ただし、頭字語の場合は単語の先頭以外も大文字とする</t>
    <rPh sb="0" eb="2">
      <t>タンゴ</t>
    </rPh>
    <rPh sb="3" eb="5">
      <t>セントウ</t>
    </rPh>
    <rPh sb="7" eb="10">
      <t>オオモジ</t>
    </rPh>
    <rPh sb="13" eb="15">
      <t>イガイ</t>
    </rPh>
    <rPh sb="16" eb="19">
      <t>コモジ</t>
    </rPh>
    <rPh sb="27" eb="30">
      <t>トウジゴ</t>
    </rPh>
    <rPh sb="31" eb="33">
      <t>バアイ</t>
    </rPh>
    <rPh sb="34" eb="36">
      <t>タンゴ</t>
    </rPh>
    <rPh sb="37" eb="39">
      <t>セントウ</t>
    </rPh>
    <rPh sb="39" eb="41">
      <t>イガイ</t>
    </rPh>
    <rPh sb="42" eb="45">
      <t>オオモジ</t>
    </rPh>
    <phoneticPr fontId="2"/>
  </si>
  <si>
    <t>【CANシグナル名】</t>
    <rPh sb="8" eb="9">
      <t>メイ</t>
    </rPh>
    <phoneticPr fontId="2"/>
  </si>
  <si>
    <t>(区分) + (名称)</t>
    <rPh sb="1" eb="3">
      <t>クブン</t>
    </rPh>
    <rPh sb="8" eb="10">
      <t>メイショウ</t>
    </rPh>
    <phoneticPr fontId="2"/>
  </si>
  <si>
    <t>(区分)：送信元や意味を表す。</t>
    <rPh sb="1" eb="3">
      <t>クブン</t>
    </rPh>
    <rPh sb="5" eb="8">
      <t>ソウシンモト</t>
    </rPh>
    <rPh sb="9" eb="11">
      <t>イミ</t>
    </rPh>
    <rPh sb="12" eb="13">
      <t>アラワ</t>
    </rPh>
    <phoneticPr fontId="2"/>
  </si>
  <si>
    <t>"C":BDCが送信するCANシグナル</t>
    <rPh sb="8" eb="10">
      <t>ソウシン</t>
    </rPh>
    <phoneticPr fontId="2"/>
  </si>
  <si>
    <t>"P":PCSINVが送信するCANシグナル</t>
    <rPh sb="11" eb="13">
      <t>ソウシン</t>
    </rPh>
    <phoneticPr fontId="2"/>
  </si>
  <si>
    <t>サフィックスを除いた部分の、最後の単語はそのシグナルの単位と強く結びついている</t>
    <rPh sb="7" eb="8">
      <t>ノゾ</t>
    </rPh>
    <rPh sb="10" eb="12">
      <t>ブブン</t>
    </rPh>
    <rPh sb="14" eb="16">
      <t>サイゴ</t>
    </rPh>
    <rPh sb="17" eb="19">
      <t>タンゴ</t>
    </rPh>
    <rPh sb="27" eb="29">
      <t>タンイ</t>
    </rPh>
    <rPh sb="30" eb="31">
      <t>ツヨ</t>
    </rPh>
    <rPh sb="32" eb="33">
      <t>ムス</t>
    </rPh>
    <phoneticPr fontId="2"/>
  </si>
  <si>
    <t>～Vlt:電圧(V, mV)</t>
    <rPh sb="5" eb="7">
      <t>デンアツ</t>
    </rPh>
    <phoneticPr fontId="2"/>
  </si>
  <si>
    <t>～Cur:電流(A, mA)</t>
    <rPh sb="5" eb="7">
      <t>デンリュウ</t>
    </rPh>
    <phoneticPr fontId="2"/>
  </si>
  <si>
    <t>～Pow:電力(W, kW)</t>
    <rPh sb="5" eb="7">
      <t>デンリョク</t>
    </rPh>
    <phoneticPr fontId="2"/>
  </si>
  <si>
    <t>～Tmp:温度(℃)</t>
    <rPh sb="5" eb="7">
      <t>オンド</t>
    </rPh>
    <phoneticPr fontId="2"/>
  </si>
  <si>
    <t>～Soh:SOH(%)</t>
    <phoneticPr fontId="2"/>
  </si>
  <si>
    <t>1-1-1. 略語、頭字語の一覧</t>
    <rPh sb="7" eb="9">
      <t>リャクゴ</t>
    </rPh>
    <rPh sb="10" eb="13">
      <t>トウジゴ</t>
    </rPh>
    <rPh sb="14" eb="16">
      <t>イチラン</t>
    </rPh>
    <phoneticPr fontId="2"/>
  </si>
  <si>
    <t>メッセージ名、シグナル名において使用される略語や頭字語の一覧を示す。</t>
    <rPh sb="16" eb="18">
      <t>シヨウ</t>
    </rPh>
    <rPh sb="21" eb="23">
      <t>リャクゴ</t>
    </rPh>
    <rPh sb="24" eb="27">
      <t>トウジゴ</t>
    </rPh>
    <rPh sb="28" eb="30">
      <t>イチラン</t>
    </rPh>
    <rPh sb="31" eb="32">
      <t>シメ</t>
    </rPh>
    <phoneticPr fontId="2"/>
  </si>
  <si>
    <t>略語</t>
    <rPh sb="0" eb="2">
      <t>リャクゴ</t>
    </rPh>
    <phoneticPr fontId="2"/>
  </si>
  <si>
    <t>略される前</t>
    <rPh sb="0" eb="1">
      <t>リャク</t>
    </rPh>
    <rPh sb="4" eb="5">
      <t>マエ</t>
    </rPh>
    <phoneticPr fontId="2"/>
  </si>
  <si>
    <t>Vlt</t>
    <phoneticPr fontId="2"/>
  </si>
  <si>
    <t>Voltage</t>
    <phoneticPr fontId="2"/>
  </si>
  <si>
    <t>Bat</t>
    <phoneticPr fontId="2"/>
  </si>
  <si>
    <t>Battery</t>
    <phoneticPr fontId="2"/>
  </si>
  <si>
    <t>Cur</t>
    <phoneticPr fontId="2"/>
  </si>
  <si>
    <t>Current</t>
    <phoneticPr fontId="2"/>
  </si>
  <si>
    <t>Pow</t>
    <phoneticPr fontId="2"/>
  </si>
  <si>
    <t>Power</t>
    <phoneticPr fontId="2"/>
  </si>
  <si>
    <t>Lmt</t>
    <phoneticPr fontId="2"/>
  </si>
  <si>
    <t>Limit</t>
    <phoneticPr fontId="2"/>
  </si>
  <si>
    <t>Tmp</t>
    <phoneticPr fontId="2"/>
  </si>
  <si>
    <t>Temperature</t>
    <phoneticPr fontId="2"/>
  </si>
  <si>
    <t>Mon</t>
    <phoneticPr fontId="2"/>
  </si>
  <si>
    <t>Monitor</t>
    <phoneticPr fontId="2"/>
  </si>
  <si>
    <t>Freq</t>
    <phoneticPr fontId="2"/>
  </si>
  <si>
    <t>Frequency</t>
    <phoneticPr fontId="2"/>
  </si>
  <si>
    <t>Ope</t>
    <phoneticPr fontId="2"/>
  </si>
  <si>
    <t>Operation</t>
    <phoneticPr fontId="2"/>
  </si>
  <si>
    <t>Chg</t>
    <phoneticPr fontId="2"/>
  </si>
  <si>
    <t>Charge</t>
    <phoneticPr fontId="2"/>
  </si>
  <si>
    <t>Req</t>
    <phoneticPr fontId="2"/>
  </si>
  <si>
    <t>Dchg</t>
    <phoneticPr fontId="2"/>
  </si>
  <si>
    <t>Discharge</t>
    <phoneticPr fontId="2"/>
  </si>
  <si>
    <t>Spec</t>
    <phoneticPr fontId="2"/>
  </si>
  <si>
    <t>Specification</t>
    <phoneticPr fontId="2"/>
  </si>
  <si>
    <t>Supp</t>
    <phoneticPr fontId="2"/>
  </si>
  <si>
    <t>Suppressing</t>
    <phoneticPr fontId="2"/>
  </si>
  <si>
    <t>Tgt</t>
    <phoneticPr fontId="2"/>
  </si>
  <si>
    <t>Target</t>
    <phoneticPr fontId="2"/>
  </si>
  <si>
    <t>頭字語</t>
    <phoneticPr fontId="2"/>
  </si>
  <si>
    <t>意味</t>
    <rPh sb="0" eb="2">
      <t>イミ</t>
    </rPh>
    <phoneticPr fontId="2"/>
  </si>
  <si>
    <t>IGBT</t>
    <phoneticPr fontId="2"/>
  </si>
  <si>
    <t>Insulated Gate Bipolar Transistor</t>
    <phoneticPr fontId="2"/>
  </si>
  <si>
    <t>OCP</t>
    <phoneticPr fontId="2"/>
  </si>
  <si>
    <t>Over Current Protection</t>
    <phoneticPr fontId="2"/>
  </si>
  <si>
    <t>OVP</t>
    <phoneticPr fontId="2"/>
  </si>
  <si>
    <t>Over Voltage Protection</t>
    <phoneticPr fontId="2"/>
  </si>
  <si>
    <t>TF</t>
    <phoneticPr fontId="2"/>
  </si>
  <si>
    <t>Temporary Failure</t>
    <phoneticPr fontId="2"/>
  </si>
  <si>
    <t>PF</t>
    <phoneticPr fontId="2"/>
  </si>
  <si>
    <t>Permanent Failure</t>
    <phoneticPr fontId="2"/>
  </si>
  <si>
    <t>以下の頭字語は、本プロジェクトでは一般的に使われる用語であるため、例外的に通常の単語のように先頭の文字以外も小文字とする。</t>
    <rPh sb="0" eb="2">
      <t>イカ</t>
    </rPh>
    <rPh sb="3" eb="6">
      <t>トウジゴ</t>
    </rPh>
    <rPh sb="8" eb="9">
      <t>ホン</t>
    </rPh>
    <rPh sb="17" eb="20">
      <t>イッパンテキ</t>
    </rPh>
    <rPh sb="21" eb="22">
      <t>ツカ</t>
    </rPh>
    <rPh sb="25" eb="27">
      <t>ヨウゴ</t>
    </rPh>
    <rPh sb="33" eb="36">
      <t>レイガイテキ</t>
    </rPh>
    <rPh sb="37" eb="39">
      <t>ツウジョウ</t>
    </rPh>
    <rPh sb="40" eb="42">
      <t>タンゴ</t>
    </rPh>
    <rPh sb="46" eb="48">
      <t>セントウ</t>
    </rPh>
    <rPh sb="49" eb="51">
      <t>モジ</t>
    </rPh>
    <rPh sb="51" eb="53">
      <t>イガイ</t>
    </rPh>
    <rPh sb="54" eb="57">
      <t>コモジ</t>
    </rPh>
    <phoneticPr fontId="2"/>
  </si>
  <si>
    <t>頭字語</t>
    <rPh sb="0" eb="3">
      <t>トウジゴ</t>
    </rPh>
    <phoneticPr fontId="2"/>
  </si>
  <si>
    <t>Bdc</t>
    <phoneticPr fontId="2"/>
  </si>
  <si>
    <t>Battery DCDC Converter</t>
    <phoneticPr fontId="2"/>
  </si>
  <si>
    <t>Bms</t>
    <phoneticPr fontId="2"/>
  </si>
  <si>
    <t>Battery Management System</t>
    <phoneticPr fontId="2"/>
  </si>
  <si>
    <t>Soh</t>
    <phoneticPr fontId="2"/>
  </si>
  <si>
    <t>蓄電ユニット部ソフトウェアシステム仕様書の名称</t>
    <rPh sb="0" eb="2">
      <t>チクデン</t>
    </rPh>
    <rPh sb="6" eb="7">
      <t>ブ</t>
    </rPh>
    <rPh sb="17" eb="19">
      <t>シヨウ</t>
    </rPh>
    <rPh sb="19" eb="20">
      <t>ショ</t>
    </rPh>
    <rPh sb="21" eb="23">
      <t>メイショウ</t>
    </rPh>
    <phoneticPr fontId="2"/>
  </si>
  <si>
    <t>BDCファームウェアバージョン</t>
    <phoneticPr fontId="2"/>
  </si>
  <si>
    <t>BDC Firmware Version</t>
    <phoneticPr fontId="2"/>
  </si>
  <si>
    <t>FW</t>
    <phoneticPr fontId="2"/>
  </si>
  <si>
    <t>Firmware</t>
    <phoneticPr fontId="2"/>
  </si>
  <si>
    <t>Depth of Discharge</t>
    <phoneticPr fontId="2"/>
  </si>
  <si>
    <t>Cap</t>
    <phoneticPr fontId="2"/>
  </si>
  <si>
    <t>Capacity</t>
    <phoneticPr fontId="2"/>
  </si>
  <si>
    <t>Low</t>
    <phoneticPr fontId="2"/>
  </si>
  <si>
    <t>Lower</t>
    <phoneticPr fontId="2"/>
  </si>
  <si>
    <t>Soc</t>
    <phoneticPr fontId="2"/>
  </si>
  <si>
    <t>State of Charge</t>
    <phoneticPr fontId="2"/>
  </si>
  <si>
    <t>Config</t>
    <phoneticPr fontId="2"/>
  </si>
  <si>
    <t>Configration</t>
    <phoneticPr fontId="2"/>
  </si>
  <si>
    <t>Avg</t>
    <phoneticPr fontId="2"/>
  </si>
  <si>
    <t>Average</t>
    <phoneticPr fontId="2"/>
  </si>
  <si>
    <t>Min</t>
    <phoneticPr fontId="2"/>
  </si>
  <si>
    <t>Minimum</t>
    <phoneticPr fontId="2"/>
  </si>
  <si>
    <t>Max</t>
    <phoneticPr fontId="2"/>
  </si>
  <si>
    <t>Maximum</t>
    <phoneticPr fontId="2"/>
  </si>
  <si>
    <t>DOD</t>
    <phoneticPr fontId="2"/>
  </si>
  <si>
    <t>Con</t>
    <phoneticPr fontId="2"/>
  </si>
  <si>
    <t>Interconnecting</t>
    <phoneticPr fontId="2"/>
  </si>
  <si>
    <t>Info</t>
    <phoneticPr fontId="2"/>
  </si>
  <si>
    <t>Bmsless</t>
    <phoneticPr fontId="2"/>
  </si>
  <si>
    <t>BMS-less</t>
    <phoneticPr fontId="2"/>
  </si>
  <si>
    <t>～Capacity:電池容量(kWh)</t>
    <rPh sb="10" eb="12">
      <t>デンチ</t>
    </rPh>
    <rPh sb="12" eb="14">
      <t>ヨウリョウ</t>
    </rPh>
    <phoneticPr fontId="2"/>
  </si>
  <si>
    <t>ASCIIコード1文字</t>
    <rPh sb="9" eb="11">
      <t>モジ</t>
    </rPh>
    <phoneticPr fontId="2"/>
  </si>
  <si>
    <t>BDCファームウェアリビジョン</t>
    <phoneticPr fontId="2"/>
  </si>
  <si>
    <t>BDCブートローダーバージョン</t>
    <phoneticPr fontId="2"/>
  </si>
  <si>
    <t>BDC Firmware Revision</t>
    <phoneticPr fontId="2"/>
  </si>
  <si>
    <t>BDC Boot Loader Version</t>
    <phoneticPr fontId="2"/>
  </si>
  <si>
    <t>一部のアナログ値には、区別のため、末尾に"_ForMon"というサフィックスを付けている</t>
    <rPh sb="0" eb="2">
      <t>イチブ</t>
    </rPh>
    <rPh sb="7" eb="8">
      <t>チ</t>
    </rPh>
    <rPh sb="11" eb="13">
      <t>クベツ</t>
    </rPh>
    <rPh sb="17" eb="19">
      <t>マツビ</t>
    </rPh>
    <rPh sb="39" eb="40">
      <t>ツ</t>
    </rPh>
    <phoneticPr fontId="2"/>
  </si>
  <si>
    <t>Num</t>
    <phoneticPr fontId="2"/>
  </si>
  <si>
    <t>Number</t>
    <phoneticPr fontId="2"/>
  </si>
  <si>
    <t>[V:BDC FWバージョン]</t>
    <phoneticPr fontId="2"/>
  </si>
  <si>
    <t>[V:BDC FWリビジョン]</t>
    <phoneticPr fontId="2"/>
  </si>
  <si>
    <t>[V:BDC ブートローダーver.]</t>
    <phoneticPr fontId="2"/>
  </si>
  <si>
    <t>Instantaneous</t>
    <phoneticPr fontId="2"/>
  </si>
  <si>
    <t>Inst</t>
    <phoneticPr fontId="2"/>
  </si>
  <si>
    <t>Pcs</t>
    <phoneticPr fontId="2"/>
  </si>
  <si>
    <t>Pwm</t>
    <phoneticPr fontId="2"/>
  </si>
  <si>
    <t>Pulse Width Modulation</t>
    <phoneticPr fontId="2"/>
  </si>
  <si>
    <t>Power Conditioning System</t>
    <phoneticPr fontId="2"/>
  </si>
  <si>
    <t>UVP</t>
    <phoneticPr fontId="2"/>
  </si>
  <si>
    <t>Under Voltage Protection</t>
    <phoneticPr fontId="2"/>
  </si>
  <si>
    <t>OTP</t>
    <phoneticPr fontId="2"/>
  </si>
  <si>
    <t>Over Temperature Protection</t>
    <phoneticPr fontId="2"/>
  </si>
  <si>
    <t>UTP</t>
    <phoneticPr fontId="2"/>
  </si>
  <si>
    <t>Under Temperature Protection</t>
    <phoneticPr fontId="2"/>
  </si>
  <si>
    <t>Com</t>
    <phoneticPr fontId="2"/>
  </si>
  <si>
    <t>Communication</t>
    <phoneticPr fontId="2"/>
  </si>
  <si>
    <t>Fail</t>
    <phoneticPr fontId="2"/>
  </si>
  <si>
    <t>Failure</t>
    <phoneticPr fontId="2"/>
  </si>
  <si>
    <t>CTIP</t>
    <phoneticPr fontId="2"/>
  </si>
  <si>
    <t>Cell Temperature Imbalance Protection</t>
    <phoneticPr fontId="2"/>
  </si>
  <si>
    <t>COCP</t>
    <phoneticPr fontId="2"/>
  </si>
  <si>
    <t>Charge Over Current Protection</t>
    <phoneticPr fontId="2"/>
  </si>
  <si>
    <t>DOCP</t>
    <phoneticPr fontId="2"/>
  </si>
  <si>
    <t>Discharge Over Current Protection</t>
    <phoneticPr fontId="2"/>
  </si>
  <si>
    <t>OPP</t>
    <phoneticPr fontId="2"/>
  </si>
  <si>
    <t>Over Power Protection</t>
    <phoneticPr fontId="2"/>
  </si>
  <si>
    <t>CVIP</t>
    <phoneticPr fontId="2"/>
  </si>
  <si>
    <t>Cell Voltage Imbalance Protection</t>
    <phoneticPr fontId="2"/>
  </si>
  <si>
    <t>CANのデータフレームとビットインデックス</t>
    <phoneticPr fontId="2"/>
  </si>
  <si>
    <t>CAN通信のデータフレームは、表1のような内容で構成されており、左から順に送信される。</t>
    <rPh sb="3" eb="5">
      <t>ツウシン</t>
    </rPh>
    <rPh sb="15" eb="16">
      <t>ヒョウ</t>
    </rPh>
    <rPh sb="21" eb="23">
      <t>ナイヨウ</t>
    </rPh>
    <rPh sb="24" eb="26">
      <t>コウセイ</t>
    </rPh>
    <rPh sb="32" eb="33">
      <t>ヒダリ</t>
    </rPh>
    <rPh sb="35" eb="36">
      <t>ジュン</t>
    </rPh>
    <rPh sb="37" eb="39">
      <t>ソウシン</t>
    </rPh>
    <phoneticPr fontId="2"/>
  </si>
  <si>
    <t>次章以降で詳しく説明するが、図1の緑枠の通り、インテル形式はビットインデックスの値で、モトローラ形式の場合は物理ビットの値を念頭においてデータの配置を考えるべきである。物理ビットはビットインデックスをバイトごとに反転した値になっている。</t>
    <rPh sb="0" eb="2">
      <t>ジショウ</t>
    </rPh>
    <rPh sb="2" eb="4">
      <t>イコウ</t>
    </rPh>
    <rPh sb="5" eb="6">
      <t>クワ</t>
    </rPh>
    <rPh sb="8" eb="10">
      <t>セツメイ</t>
    </rPh>
    <rPh sb="14" eb="15">
      <t>ズ</t>
    </rPh>
    <rPh sb="17" eb="18">
      <t>ミドリ</t>
    </rPh>
    <rPh sb="18" eb="19">
      <t>ワク</t>
    </rPh>
    <rPh sb="20" eb="21">
      <t>トオ</t>
    </rPh>
    <rPh sb="27" eb="29">
      <t>ケイシキ</t>
    </rPh>
    <rPh sb="40" eb="41">
      <t>アタイ</t>
    </rPh>
    <rPh sb="48" eb="50">
      <t>ケイシキ</t>
    </rPh>
    <rPh sb="51" eb="53">
      <t>バアイ</t>
    </rPh>
    <rPh sb="54" eb="56">
      <t>ブツリ</t>
    </rPh>
    <rPh sb="60" eb="61">
      <t>アタイ</t>
    </rPh>
    <rPh sb="62" eb="64">
      <t>ネントウ</t>
    </rPh>
    <rPh sb="72" eb="74">
      <t>ハイチ</t>
    </rPh>
    <rPh sb="75" eb="76">
      <t>カンガ</t>
    </rPh>
    <rPh sb="106" eb="108">
      <t>ハンテン</t>
    </rPh>
    <rPh sb="110" eb="111">
      <t>アタイ</t>
    </rPh>
    <phoneticPr fontId="2"/>
  </si>
  <si>
    <t>データフィールド内の数字はビットインデックスを表しており、表2の通りである。</t>
    <rPh sb="8" eb="9">
      <t>ナイ</t>
    </rPh>
    <rPh sb="10" eb="12">
      <t>スウジ</t>
    </rPh>
    <rPh sb="23" eb="24">
      <t>アラワ</t>
    </rPh>
    <rPh sb="29" eb="30">
      <t>ヒョウ</t>
    </rPh>
    <rPh sb="32" eb="33">
      <t>トオ</t>
    </rPh>
    <phoneticPr fontId="2"/>
  </si>
  <si>
    <t>表1. データフレームのフォーマット</t>
    <rPh sb="0" eb="1">
      <t>ヒョウ</t>
    </rPh>
    <phoneticPr fontId="15"/>
  </si>
  <si>
    <t>SOF</t>
    <phoneticPr fontId="2"/>
  </si>
  <si>
    <t>ID</t>
    <phoneticPr fontId="2"/>
  </si>
  <si>
    <t>RTR</t>
    <phoneticPr fontId="2"/>
  </si>
  <si>
    <t>コントロールフィールド</t>
    <phoneticPr fontId="2"/>
  </si>
  <si>
    <t>データフィールド</t>
    <phoneticPr fontId="2"/>
  </si>
  <si>
    <t>CRC</t>
    <phoneticPr fontId="2"/>
  </si>
  <si>
    <t>ACK</t>
    <phoneticPr fontId="2"/>
  </si>
  <si>
    <t>EOF</t>
    <phoneticPr fontId="2"/>
  </si>
  <si>
    <t>図1. インテル形式とモトローラ形式</t>
    <rPh sb="0" eb="1">
      <t>ズ</t>
    </rPh>
    <rPh sb="8" eb="10">
      <t>ケイシキ</t>
    </rPh>
    <rPh sb="16" eb="18">
      <t>ケイシキ</t>
    </rPh>
    <phoneticPr fontId="2"/>
  </si>
  <si>
    <t>7～0</t>
    <phoneticPr fontId="2"/>
  </si>
  <si>
    <t>15～8</t>
    <phoneticPr fontId="2"/>
  </si>
  <si>
    <t>23～16</t>
    <phoneticPr fontId="2"/>
  </si>
  <si>
    <t>31～24</t>
    <phoneticPr fontId="2"/>
  </si>
  <si>
    <t>39～32</t>
    <phoneticPr fontId="2"/>
  </si>
  <si>
    <t>47～40</t>
    <phoneticPr fontId="2"/>
  </si>
  <si>
    <t>55～48</t>
    <phoneticPr fontId="2"/>
  </si>
  <si>
    <t>63～56</t>
    <phoneticPr fontId="2"/>
  </si>
  <si>
    <t>Byte0</t>
    <phoneticPr fontId="15"/>
  </si>
  <si>
    <t>Byte1</t>
    <phoneticPr fontId="15"/>
  </si>
  <si>
    <t>Byte2</t>
  </si>
  <si>
    <t>Byte3</t>
  </si>
  <si>
    <t>Byte4</t>
  </si>
  <si>
    <t>Byte5</t>
  </si>
  <si>
    <t>Byte6</t>
  </si>
  <si>
    <t>Byte7</t>
  </si>
  <si>
    <t>表2. データフレームのデータフィールドにおけるビットインデックス</t>
    <rPh sb="0" eb="1">
      <t>ヒョウ</t>
    </rPh>
    <phoneticPr fontId="2"/>
  </si>
  <si>
    <t>ビット</t>
    <phoneticPr fontId="2"/>
  </si>
  <si>
    <t>バイト</t>
    <phoneticPr fontId="2"/>
  </si>
  <si>
    <t>バイトの並びとして、インテル形式(リトルエンディアン)とモトローラ形式(ビックエンディアン)がある。CANマトリクスを作成するときは、これらの違いに注意して記入する必要がある。</t>
    <rPh sb="4" eb="5">
      <t>ナラ</t>
    </rPh>
    <rPh sb="14" eb="16">
      <t>ケイシキ</t>
    </rPh>
    <rPh sb="33" eb="35">
      <t>ケイシキ</t>
    </rPh>
    <rPh sb="59" eb="61">
      <t>サクセイ</t>
    </rPh>
    <rPh sb="71" eb="72">
      <t>チガ</t>
    </rPh>
    <rPh sb="74" eb="76">
      <t>チュウイ</t>
    </rPh>
    <rPh sb="78" eb="80">
      <t>キニュウ</t>
    </rPh>
    <rPh sb="82" eb="84">
      <t>ヒツヨウ</t>
    </rPh>
    <phoneticPr fontId="2"/>
  </si>
  <si>
    <t>インテル形式(リトルエンディアン)による記述</t>
    <rPh sb="4" eb="6">
      <t>ケイシキ</t>
    </rPh>
    <rPh sb="20" eb="22">
      <t>キジュツ</t>
    </rPh>
    <phoneticPr fontId="2"/>
  </si>
  <si>
    <t>モトローラ形式(ビッグエンディアン)による記述</t>
    <rPh sb="5" eb="7">
      <t>ケイシキ</t>
    </rPh>
    <rPh sb="21" eb="23">
      <t>キジュツ</t>
    </rPh>
    <phoneticPr fontId="2"/>
  </si>
  <si>
    <t>インテル形式のCANシグナルをCANマトリクスに記入するときは、以下のように記載する。</t>
    <rPh sb="4" eb="6">
      <t>ケイシキ</t>
    </rPh>
    <rPh sb="24" eb="26">
      <t>キニュウ</t>
    </rPh>
    <rPh sb="32" eb="34">
      <t>イカ</t>
    </rPh>
    <rPh sb="38" eb="40">
      <t>キサイ</t>
    </rPh>
    <phoneticPr fontId="2"/>
  </si>
  <si>
    <t>モトローラ形式のCANシグナルをCANマトリクスに記入するときは、以下のように記載する。なお、ビット位置は物理ビットである点に注意する必要がある。</t>
    <rPh sb="5" eb="7">
      <t>ケイシキ</t>
    </rPh>
    <rPh sb="25" eb="27">
      <t>キニュウ</t>
    </rPh>
    <rPh sb="33" eb="35">
      <t>イカ</t>
    </rPh>
    <rPh sb="39" eb="41">
      <t>キサイ</t>
    </rPh>
    <rPh sb="50" eb="52">
      <t>イチ</t>
    </rPh>
    <rPh sb="53" eb="55">
      <t>ブツリ</t>
    </rPh>
    <rPh sb="61" eb="62">
      <t>テン</t>
    </rPh>
    <rPh sb="63" eb="65">
      <t>チュウイ</t>
    </rPh>
    <rPh sb="67" eb="69">
      <t>ヒツヨウ</t>
    </rPh>
    <phoneticPr fontId="2"/>
  </si>
  <si>
    <t>[Byte]列は、LSBのあるバイト位置、MSBのあるバイト位置の順</t>
    <phoneticPr fontId="2"/>
  </si>
  <si>
    <t>[Bit]列は、LSBの相対ビット位置、MSBの相対ビット位置の順</t>
    <rPh sb="29" eb="31">
      <t>イチ</t>
    </rPh>
    <rPh sb="32" eb="33">
      <t>ジュン</t>
    </rPh>
    <phoneticPr fontId="2"/>
  </si>
  <si>
    <t>相対ビット位置とは、LSBのあるバイトの0ビット目を基準としたビット位置のこと</t>
    <rPh sb="0" eb="2">
      <t>ソウタイ</t>
    </rPh>
    <rPh sb="5" eb="7">
      <t>イチ</t>
    </rPh>
    <rPh sb="24" eb="25">
      <t>メ</t>
    </rPh>
    <rPh sb="26" eb="28">
      <t>キジュン</t>
    </rPh>
    <rPh sb="34" eb="36">
      <t>イチ</t>
    </rPh>
    <phoneticPr fontId="2"/>
  </si>
  <si>
    <t>[Bit]列は、MSBの相対ビット位置、LSBの相対ビット位置の順</t>
    <rPh sb="29" eb="31">
      <t>イチ</t>
    </rPh>
    <rPh sb="32" eb="33">
      <t>ジュン</t>
    </rPh>
    <phoneticPr fontId="2"/>
  </si>
  <si>
    <t>[開始ビット]列は、LSBのビット位置</t>
    <rPh sb="1" eb="3">
      <t>カイシ</t>
    </rPh>
    <rPh sb="7" eb="8">
      <t>レツ</t>
    </rPh>
    <rPh sb="17" eb="19">
      <t>イチ</t>
    </rPh>
    <phoneticPr fontId="2"/>
  </si>
  <si>
    <t>相対ビット位置とは、MSBのあるバイトの0ビット目を基準としたビット位置のこと</t>
    <rPh sb="0" eb="2">
      <t>ソウタイ</t>
    </rPh>
    <rPh sb="5" eb="7">
      <t>イチ</t>
    </rPh>
    <rPh sb="24" eb="25">
      <t>メ</t>
    </rPh>
    <rPh sb="26" eb="28">
      <t>キジュン</t>
    </rPh>
    <rPh sb="34" eb="36">
      <t>イチ</t>
    </rPh>
    <phoneticPr fontId="2"/>
  </si>
  <si>
    <t>[開始ビット]列は、MSBのビット位置</t>
    <rPh sb="1" eb="3">
      <t>カイシ</t>
    </rPh>
    <rPh sb="7" eb="8">
      <t>レツ</t>
    </rPh>
    <rPh sb="17" eb="19">
      <t>イチ</t>
    </rPh>
    <phoneticPr fontId="2"/>
  </si>
  <si>
    <t>表.3 インテル形式におけるシグナルの表記方法や各種対応</t>
    <rPh sb="0" eb="1">
      <t>ヒョウ</t>
    </rPh>
    <rPh sb="8" eb="10">
      <t>ケイシキ</t>
    </rPh>
    <rPh sb="19" eb="21">
      <t>ヒョウキ</t>
    </rPh>
    <rPh sb="21" eb="23">
      <t>ホウホウ</t>
    </rPh>
    <rPh sb="24" eb="26">
      <t>カクシュ</t>
    </rPh>
    <rPh sb="26" eb="28">
      <t>タイオウ</t>
    </rPh>
    <phoneticPr fontId="2"/>
  </si>
  <si>
    <t>表.5 モトローラ形式におけるシグナルの表記方法や各種対応</t>
    <rPh sb="0" eb="1">
      <t>ヒョウ</t>
    </rPh>
    <rPh sb="9" eb="11">
      <t>ケイシキ</t>
    </rPh>
    <rPh sb="20" eb="22">
      <t>ヒョウキ</t>
    </rPh>
    <rPh sb="22" eb="24">
      <t>ホウホウ</t>
    </rPh>
    <rPh sb="25" eb="27">
      <t>カクシュ</t>
    </rPh>
    <rPh sb="27" eb="29">
      <t>タイオウ</t>
    </rPh>
    <phoneticPr fontId="2"/>
  </si>
  <si>
    <t>例</t>
    <rPh sb="0" eb="1">
      <t>レイ</t>
    </rPh>
    <phoneticPr fontId="2"/>
  </si>
  <si>
    <t>ExcelのCANマトリクスの記述</t>
    <rPh sb="15" eb="17">
      <t>キジュツ</t>
    </rPh>
    <phoneticPr fontId="2"/>
  </si>
  <si>
    <t>DBCファイルの記述</t>
    <rPh sb="8" eb="10">
      <t>キジュツ</t>
    </rPh>
    <phoneticPr fontId="2"/>
  </si>
  <si>
    <t>DBCEditorの表示</t>
    <rPh sb="10" eb="12">
      <t>ヒョウジ</t>
    </rPh>
    <phoneticPr fontId="2"/>
  </si>
  <si>
    <t>Byte</t>
    <phoneticPr fontId="2"/>
  </si>
  <si>
    <t>Bit</t>
    <phoneticPr fontId="2"/>
  </si>
  <si>
    <t>開始ビット</t>
    <rPh sb="0" eb="2">
      <t>カイシ</t>
    </rPh>
    <phoneticPr fontId="2"/>
  </si>
  <si>
    <t>長さ</t>
    <rPh sb="0" eb="1">
      <t>ナガ</t>
    </rPh>
    <phoneticPr fontId="2"/>
  </si>
  <si>
    <t>24bit</t>
    <phoneticPr fontId="2"/>
  </si>
  <si>
    <t>0-2</t>
    <phoneticPr fontId="2"/>
  </si>
  <si>
    <t>0-23</t>
    <phoneticPr fontId="2"/>
  </si>
  <si>
    <t>23-0</t>
    <phoneticPr fontId="2"/>
  </si>
  <si>
    <t>Mot</t>
    <phoneticPr fontId="2"/>
  </si>
  <si>
    <t>12bit</t>
    <phoneticPr fontId="2"/>
  </si>
  <si>
    <t>0-11</t>
    <phoneticPr fontId="2"/>
  </si>
  <si>
    <t>11-0</t>
    <phoneticPr fontId="2"/>
  </si>
  <si>
    <t>14bit</t>
    <phoneticPr fontId="2"/>
  </si>
  <si>
    <t>4-6</t>
    <phoneticPr fontId="2"/>
  </si>
  <si>
    <t>4-17</t>
    <phoneticPr fontId="2"/>
  </si>
  <si>
    <t>17-4</t>
    <phoneticPr fontId="2"/>
  </si>
  <si>
    <t>2bit</t>
    <phoneticPr fontId="2"/>
  </si>
  <si>
    <t>4-3</t>
    <phoneticPr fontId="2"/>
  </si>
  <si>
    <t>1bit</t>
    <phoneticPr fontId="2"/>
  </si>
  <si>
    <t>表.4 インテル形式におけるシグナルのレイアウト</t>
    <rPh sb="0" eb="1">
      <t>ヒョウ</t>
    </rPh>
    <rPh sb="8" eb="10">
      <t>ケイシキ</t>
    </rPh>
    <phoneticPr fontId="2"/>
  </si>
  <si>
    <t>表.6 モトローラ形式におけるシグナルのレイアウト</t>
    <rPh sb="0" eb="1">
      <t>ヒョウ</t>
    </rPh>
    <rPh sb="9" eb="11">
      <t>ケイシキ</t>
    </rPh>
    <phoneticPr fontId="2"/>
  </si>
  <si>
    <t>凡例</t>
    <rPh sb="0" eb="2">
      <t>ハンレイ</t>
    </rPh>
    <phoneticPr fontId="2"/>
  </si>
  <si>
    <t>MSB</t>
    <phoneticPr fontId="2"/>
  </si>
  <si>
    <t>バイトまたぎの接続</t>
    <rPh sb="7" eb="9">
      <t>セツゾク</t>
    </rPh>
    <phoneticPr fontId="2"/>
  </si>
  <si>
    <t>LSB</t>
    <phoneticPr fontId="2"/>
  </si>
  <si>
    <t>補足：モトローラ形式をビットインデックス基準で記述することの問題点</t>
    <rPh sb="0" eb="2">
      <t>ホソク</t>
    </rPh>
    <rPh sb="8" eb="10">
      <t>ケイシキ</t>
    </rPh>
    <rPh sb="20" eb="22">
      <t>キジュン</t>
    </rPh>
    <rPh sb="23" eb="25">
      <t>キジュツ</t>
    </rPh>
    <rPh sb="30" eb="33">
      <t>モンダイテン</t>
    </rPh>
    <phoneticPr fontId="2"/>
  </si>
  <si>
    <t>Motorola形式をビットインデックス基準で書こうとすると、バイトをまたぐ半端なデータをうまく表記できない場合がある。その場合でも、CANdbcの自動生成に必要な開始ビットと長さを自前で入力すれば、生成することはできる。</t>
    <rPh sb="8" eb="10">
      <t>ケイシキ</t>
    </rPh>
    <rPh sb="20" eb="22">
      <t>キジュン</t>
    </rPh>
    <rPh sb="23" eb="24">
      <t>カ</t>
    </rPh>
    <rPh sb="38" eb="40">
      <t>ハンパ</t>
    </rPh>
    <rPh sb="48" eb="50">
      <t>ヒョウキ</t>
    </rPh>
    <rPh sb="54" eb="56">
      <t>バアイ</t>
    </rPh>
    <rPh sb="62" eb="64">
      <t>バアイ</t>
    </rPh>
    <rPh sb="74" eb="76">
      <t>ジドウ</t>
    </rPh>
    <rPh sb="76" eb="78">
      <t>セイセイ</t>
    </rPh>
    <rPh sb="79" eb="81">
      <t>ヒツヨウ</t>
    </rPh>
    <rPh sb="82" eb="84">
      <t>カイシ</t>
    </rPh>
    <rPh sb="88" eb="89">
      <t>ナガ</t>
    </rPh>
    <phoneticPr fontId="2"/>
  </si>
  <si>
    <t>表.7 モトローラ形式(非反転)におけるシグナルの表記方法や各種対応</t>
    <rPh sb="0" eb="1">
      <t>ヒョウ</t>
    </rPh>
    <rPh sb="9" eb="11">
      <t>ケイシキ</t>
    </rPh>
    <rPh sb="25" eb="27">
      <t>ヒョウキ</t>
    </rPh>
    <rPh sb="27" eb="29">
      <t>ホウホウ</t>
    </rPh>
    <rPh sb="30" eb="32">
      <t>カクシュ</t>
    </rPh>
    <rPh sb="32" eb="34">
      <t>タイオウ</t>
    </rPh>
    <phoneticPr fontId="2"/>
  </si>
  <si>
    <t>記述不可</t>
    <rPh sb="1" eb="3">
      <t>フカ</t>
    </rPh>
    <phoneticPr fontId="2"/>
  </si>
  <si>
    <t>表.8 モトローラ形式(非反転)におけるシグナルのレイアウト</t>
    <rPh sb="0" eb="1">
      <t>ヒョウ</t>
    </rPh>
    <rPh sb="9" eb="11">
      <t>ケイシキ</t>
    </rPh>
    <rPh sb="12" eb="15">
      <t>ヒハンテン</t>
    </rPh>
    <phoneticPr fontId="2"/>
  </si>
  <si>
    <t>モトローラ形式は、さらにForward形式とBackward形式に分かれるようだが、CANdb++ エディタではForward形式のみ扱える(Backward形式はForward形式に自動変換される)ようである。そのため、このシートではモトローラ形式といえばForward形式のことを指すものとする。</t>
    <rPh sb="5" eb="7">
      <t>ケイシキ</t>
    </rPh>
    <rPh sb="19" eb="21">
      <t>ケイシキ</t>
    </rPh>
    <rPh sb="33" eb="34">
      <t>ワ</t>
    </rPh>
    <rPh sb="67" eb="68">
      <t>アツカ</t>
    </rPh>
    <rPh sb="92" eb="94">
      <t>ジドウ</t>
    </rPh>
    <rPh sb="94" eb="96">
      <t>ヘンカン</t>
    </rPh>
    <rPh sb="142" eb="143">
      <t>サ</t>
    </rPh>
    <phoneticPr fontId="2"/>
  </si>
  <si>
    <t>モトローラ形式における"DBCファイルの記述"の値の求め方</t>
    <rPh sb="5" eb="7">
      <t>ケイシキ</t>
    </rPh>
    <rPh sb="20" eb="22">
      <t>キジュツ</t>
    </rPh>
    <rPh sb="24" eb="25">
      <t>アタイ</t>
    </rPh>
    <rPh sb="26" eb="27">
      <t>モト</t>
    </rPh>
    <rPh sb="28" eb="29">
      <t>カタ</t>
    </rPh>
    <phoneticPr fontId="2"/>
  </si>
  <si>
    <t>以下の式で求めることができる</t>
    <rPh sb="0" eb="2">
      <t>イカ</t>
    </rPh>
    <rPh sb="3" eb="4">
      <t>シキ</t>
    </rPh>
    <rPh sb="5" eb="6">
      <t>モト</t>
    </rPh>
    <phoneticPr fontId="2"/>
  </si>
  <si>
    <t>((INT("MSBのビット位置"/8)))*8+(8-MOD("MSBのビット位置",8)-1)</t>
    <phoneticPr fontId="2"/>
  </si>
  <si>
    <t>本ドキュメントにおいて、LSBはLeast Significant Bit、MSBはMost Significant Bitの略である。</t>
    <rPh sb="0" eb="1">
      <t>ホン</t>
    </rPh>
    <rPh sb="63" eb="64">
      <t>リャク</t>
    </rPh>
    <phoneticPr fontId="2"/>
  </si>
  <si>
    <t>2023/3/15 更新</t>
    <rPh sb="10" eb="12">
      <t>コウシン</t>
    </rPh>
    <phoneticPr fontId="2"/>
  </si>
  <si>
    <t>Up</t>
    <phoneticPr fontId="2"/>
  </si>
  <si>
    <t>Upper</t>
    <phoneticPr fontId="2"/>
  </si>
  <si>
    <t>PCS</t>
    <phoneticPr fontId="2"/>
  </si>
  <si>
    <t>NKP Response</t>
    <phoneticPr fontId="2"/>
  </si>
  <si>
    <t>NKP Request</t>
    <phoneticPr fontId="2"/>
  </si>
  <si>
    <t>NKP_Res_0</t>
    <phoneticPr fontId="2"/>
  </si>
  <si>
    <t>NKP_Res_1</t>
  </si>
  <si>
    <t>NKP_Res_2</t>
  </si>
  <si>
    <t>NKP_Res_3</t>
  </si>
  <si>
    <t>NKP_Res_4</t>
  </si>
  <si>
    <t>NKP_Res_5</t>
  </si>
  <si>
    <t>NKP_Res_6</t>
  </si>
  <si>
    <t>NKP_Res_7</t>
  </si>
  <si>
    <t>NKP_Req_0</t>
    <phoneticPr fontId="15"/>
  </si>
  <si>
    <t>NKP_Req_1</t>
  </si>
  <si>
    <t>NKP_Req_2</t>
  </si>
  <si>
    <t>NKP_Req_3</t>
  </si>
  <si>
    <t>NKP_Req_4</t>
  </si>
  <si>
    <t>NKP_Req_5</t>
  </si>
  <si>
    <t>NKP_Req_6</t>
  </si>
  <si>
    <t>NKP_Req_7</t>
    <phoneticPr fontId="2"/>
  </si>
  <si>
    <t>NKP Response 0</t>
    <phoneticPr fontId="2"/>
  </si>
  <si>
    <t>NKP Response 1</t>
  </si>
  <si>
    <t>NKP Response 2</t>
  </si>
  <si>
    <t>NKP Response 3</t>
  </si>
  <si>
    <t>NKP Response 4</t>
  </si>
  <si>
    <t>NKP Response 5</t>
  </si>
  <si>
    <t>NKP Response 6</t>
  </si>
  <si>
    <t>NKP Response 7</t>
  </si>
  <si>
    <t>NKP Request 0</t>
    <phoneticPr fontId="2"/>
  </si>
  <si>
    <t>NKP Request 1</t>
  </si>
  <si>
    <t>NKP Request 2</t>
  </si>
  <si>
    <t>NKP Request 3</t>
  </si>
  <si>
    <t>NKP Request 4</t>
  </si>
  <si>
    <t>NKP Request 5</t>
  </si>
  <si>
    <t>NKP Request 6</t>
    <phoneticPr fontId="2"/>
  </si>
  <si>
    <t>NKP Request 7</t>
    <phoneticPr fontId="2"/>
  </si>
  <si>
    <t>NKPリクエスト0</t>
    <phoneticPr fontId="2"/>
  </si>
  <si>
    <t>NKPリクエスト1</t>
  </si>
  <si>
    <t>NKPリクエスト2</t>
  </si>
  <si>
    <t>NKPリクエスト3</t>
  </si>
  <si>
    <t>NKPリクエスト4</t>
  </si>
  <si>
    <t>NKPリクエスト5</t>
  </si>
  <si>
    <t>NKPリクエスト6</t>
  </si>
  <si>
    <t>NKPリクエスト7</t>
  </si>
  <si>
    <t>NKPレスポンス0</t>
    <phoneticPr fontId="2"/>
  </si>
  <si>
    <t>NKPレスポンス1</t>
  </si>
  <si>
    <t>NKPレスポンス2</t>
  </si>
  <si>
    <t>NKPレスポンス3</t>
  </si>
  <si>
    <t>NKPレスポンス4</t>
  </si>
  <si>
    <t>NKPレスポンス5</t>
  </si>
  <si>
    <t>NKPレスポンス6</t>
  </si>
  <si>
    <t>NKPレスポンス7</t>
  </si>
  <si>
    <t>―</t>
    <phoneticPr fontId="2"/>
  </si>
  <si>
    <t>PC</t>
    <phoneticPr fontId="2"/>
  </si>
  <si>
    <t>NKPResponse</t>
    <phoneticPr fontId="2"/>
  </si>
  <si>
    <t>NKPRequest</t>
    <phoneticPr fontId="2"/>
  </si>
  <si>
    <t>3-7</t>
    <phoneticPr fontId="2"/>
  </si>
  <si>
    <t>0-39</t>
    <phoneticPr fontId="2"/>
  </si>
  <si>
    <t>reserved_600h</t>
    <phoneticPr fontId="2"/>
  </si>
  <si>
    <t>□0-0</t>
    <phoneticPr fontId="2"/>
  </si>
  <si>
    <t>新規作成</t>
    <rPh sb="0" eb="2">
      <t>シンキ</t>
    </rPh>
    <rPh sb="2" eb="4">
      <t>サクセイ</t>
    </rPh>
    <phoneticPr fontId="2"/>
  </si>
  <si>
    <t>LHC上田</t>
    <rPh sb="3" eb="5">
      <t>ウエダ</t>
    </rPh>
    <phoneticPr fontId="2"/>
  </si>
  <si>
    <t>【REA】
CANマトリクス</t>
    <phoneticPr fontId="2"/>
  </si>
  <si>
    <t>2025/8/26
株式会社ハイシンク創研</t>
    <rPh sb="10" eb="14">
      <t>カブシキガイシャ</t>
    </rPh>
    <rPh sb="19" eb="21">
      <t>ソウケン</t>
    </rPh>
    <phoneticPr fontId="2"/>
  </si>
  <si>
    <t>FWRevision</t>
    <phoneticPr fontId="2"/>
  </si>
  <si>
    <t>FWVersion</t>
    <phoneticPr fontId="2"/>
  </si>
  <si>
    <t>記号</t>
    <rPh sb="0" eb="2">
      <t>キゴウ</t>
    </rPh>
    <phoneticPr fontId="15"/>
  </si>
  <si>
    <t>番号</t>
    <rPh sb="0" eb="2">
      <t>バンゴウ</t>
    </rPh>
    <phoneticPr fontId="15"/>
  </si>
  <si>
    <t>コメント</t>
    <phoneticPr fontId="15"/>
  </si>
  <si>
    <t>実装状況</t>
    <rPh sb="0" eb="2">
      <t>ジッソウ</t>
    </rPh>
    <rPh sb="2" eb="4">
      <t>ジョウキョウ</t>
    </rPh>
    <phoneticPr fontId="15"/>
  </si>
  <si>
    <t>シンボル名</t>
    <rPh sb="4" eb="5">
      <t>メイ</t>
    </rPh>
    <phoneticPr fontId="15"/>
  </si>
  <si>
    <t>対処方法</t>
    <rPh sb="0" eb="2">
      <t>タイショ</t>
    </rPh>
    <rPh sb="2" eb="4">
      <t>ホウホウ</t>
    </rPh>
    <phoneticPr fontId="15"/>
  </si>
  <si>
    <t>正常</t>
    <rPh sb="0" eb="2">
      <t>セイジョウ</t>
    </rPh>
    <phoneticPr fontId="15"/>
  </si>
  <si>
    <t>○</t>
    <phoneticPr fontId="15"/>
  </si>
  <si>
    <t>o</t>
    <phoneticPr fontId="15"/>
  </si>
  <si>
    <t>問題なし</t>
    <rPh sb="0" eb="2">
      <t>モンダイ</t>
    </rPh>
    <phoneticPr fontId="15"/>
  </si>
  <si>
    <t>-</t>
    <phoneticPr fontId="15"/>
  </si>
  <si>
    <t>Success</t>
    <phoneticPr fontId="15"/>
  </si>
  <si>
    <t>sYstem</t>
    <phoneticPr fontId="15"/>
  </si>
  <si>
    <t>×</t>
    <phoneticPr fontId="15"/>
  </si>
  <si>
    <t>y</t>
    <phoneticPr fontId="15"/>
  </si>
  <si>
    <t>予期せぬ実行エラー</t>
    <rPh sb="0" eb="2">
      <t>ヨキ</t>
    </rPh>
    <rPh sb="4" eb="6">
      <t>ジッコウ</t>
    </rPh>
    <phoneticPr fontId="15"/>
  </si>
  <si>
    <t>UnexpectedError</t>
    <phoneticPr fontId="15"/>
  </si>
  <si>
    <t>1行目の列番号の指定が不足している</t>
    <rPh sb="1" eb="3">
      <t>ギョウメ</t>
    </rPh>
    <rPh sb="4" eb="5">
      <t>レツ</t>
    </rPh>
    <rPh sb="5" eb="7">
      <t>バンゴウ</t>
    </rPh>
    <rPh sb="8" eb="10">
      <t>シテイ</t>
    </rPh>
    <rPh sb="11" eb="13">
      <t>フソク</t>
    </rPh>
    <phoneticPr fontId="15"/>
  </si>
  <si>
    <t>HeaderIsMissing</t>
    <phoneticPr fontId="15"/>
  </si>
  <si>
    <t>予期せぬ構文解析エラー</t>
    <rPh sb="0" eb="2">
      <t>ヨキ</t>
    </rPh>
    <rPh sb="4" eb="6">
      <t>コウブン</t>
    </rPh>
    <rPh sb="6" eb="8">
      <t>カイセキ</t>
    </rPh>
    <phoneticPr fontId="15"/>
  </si>
  <si>
    <t>UnexpectedParserError</t>
    <phoneticPr fontId="15"/>
  </si>
  <si>
    <t>解析対象の行数が多すぎる</t>
    <rPh sb="0" eb="2">
      <t>カイセキ</t>
    </rPh>
    <rPh sb="2" eb="4">
      <t>タイショウ</t>
    </rPh>
    <rPh sb="5" eb="7">
      <t>ギョウスウ</t>
    </rPh>
    <rPh sb="8" eb="9">
      <t>オオ</t>
    </rPh>
    <phoneticPr fontId="15"/>
  </si>
  <si>
    <t>実行に時間が掛かるかも、なので確認。とりあえず4000行をリミット</t>
    <rPh sb="0" eb="2">
      <t>ジッコウ</t>
    </rPh>
    <rPh sb="3" eb="5">
      <t>ジカン</t>
    </rPh>
    <rPh sb="6" eb="7">
      <t>カ</t>
    </rPh>
    <rPh sb="15" eb="17">
      <t>カクニン</t>
    </rPh>
    <rPh sb="27" eb="28">
      <t>ギョウ</t>
    </rPh>
    <phoneticPr fontId="15"/>
  </si>
  <si>
    <t>0.5～</t>
    <phoneticPr fontId="15"/>
  </si>
  <si>
    <t>MsgSigTooMany</t>
    <phoneticPr fontId="15"/>
  </si>
  <si>
    <t>解析せず中断</t>
    <rPh sb="0" eb="2">
      <t>カイセキ</t>
    </rPh>
    <rPh sb="4" eb="6">
      <t>チュウダン</t>
    </rPh>
    <phoneticPr fontId="15"/>
  </si>
  <si>
    <t>○'</t>
    <phoneticPr fontId="15"/>
  </si>
  <si>
    <t>非表示行を無視した</t>
    <rPh sb="0" eb="3">
      <t>ヒヒョウジ</t>
    </rPh>
    <rPh sb="3" eb="4">
      <t>ギョウ</t>
    </rPh>
    <rPh sb="5" eb="7">
      <t>ムシ</t>
    </rPh>
    <phoneticPr fontId="15"/>
  </si>
  <si>
    <t>不要な非表示行は削除する</t>
    <rPh sb="0" eb="2">
      <t>フヨウ</t>
    </rPh>
    <rPh sb="3" eb="7">
      <t>ヒヒョウジギョウ</t>
    </rPh>
    <rPh sb="8" eb="10">
      <t>サクジョ</t>
    </rPh>
    <phoneticPr fontId="15"/>
  </si>
  <si>
    <t>IgnoredHiddenLine</t>
    <phoneticPr fontId="15"/>
  </si>
  <si>
    <t>全体All</t>
    <rPh sb="0" eb="2">
      <t>ゼンタイ</t>
    </rPh>
    <phoneticPr fontId="15"/>
  </si>
  <si>
    <t>a</t>
    <phoneticPr fontId="15"/>
  </si>
  <si>
    <t>メッセージ情報よりも先にシグナル情報が現れた</t>
    <rPh sb="5" eb="7">
      <t>ジョウホウ</t>
    </rPh>
    <rPh sb="10" eb="11">
      <t>サキ</t>
    </rPh>
    <rPh sb="16" eb="18">
      <t>ジョウホウ</t>
    </rPh>
    <rPh sb="19" eb="20">
      <t>アラワ</t>
    </rPh>
    <phoneticPr fontId="15"/>
  </si>
  <si>
    <t>表内の一番上の行にはメッセージ情報を必ず書くこと</t>
    <rPh sb="0" eb="1">
      <t>ヒョウ</t>
    </rPh>
    <rPh sb="1" eb="2">
      <t>ナイ</t>
    </rPh>
    <rPh sb="3" eb="5">
      <t>イチバン</t>
    </rPh>
    <rPh sb="5" eb="6">
      <t>ウエ</t>
    </rPh>
    <rPh sb="7" eb="8">
      <t>ギョウ</t>
    </rPh>
    <rPh sb="15" eb="17">
      <t>ジョウホウ</t>
    </rPh>
    <rPh sb="18" eb="19">
      <t>カナラ</t>
    </rPh>
    <rPh sb="20" eb="21">
      <t>カ</t>
    </rPh>
    <phoneticPr fontId="15"/>
  </si>
  <si>
    <t>SignalFirst</t>
    <phoneticPr fontId="15"/>
  </si>
  <si>
    <t>IDが1つも見つからない</t>
    <rPh sb="6" eb="7">
      <t>ミ</t>
    </rPh>
    <phoneticPr fontId="15"/>
  </si>
  <si>
    <t>何らかのトラブルでID情報が読み込まれず、エラーがすべて無視された状態。</t>
    <rPh sb="0" eb="1">
      <t>ナン</t>
    </rPh>
    <rPh sb="11" eb="13">
      <t>ジョウホウ</t>
    </rPh>
    <rPh sb="14" eb="15">
      <t>ヨ</t>
    </rPh>
    <rPh sb="16" eb="17">
      <t>コ</t>
    </rPh>
    <rPh sb="28" eb="30">
      <t>ムシ</t>
    </rPh>
    <rPh sb="33" eb="35">
      <t>ジョウタイ</t>
    </rPh>
    <phoneticPr fontId="15"/>
  </si>
  <si>
    <t>いる？</t>
    <phoneticPr fontId="15"/>
  </si>
  <si>
    <t>IDNotFound</t>
    <phoneticPr fontId="15"/>
  </si>
  <si>
    <t>ID列が見つからない</t>
    <rPh sb="2" eb="3">
      <t>レツ</t>
    </rPh>
    <rPh sb="4" eb="5">
      <t>ミ</t>
    </rPh>
    <phoneticPr fontId="15"/>
  </si>
  <si>
    <t>必須</t>
    <rPh sb="0" eb="2">
      <t>ヒッス</t>
    </rPh>
    <phoneticPr fontId="15"/>
  </si>
  <si>
    <t>IDColumnNotFound</t>
    <phoneticPr fontId="15"/>
  </si>
  <si>
    <t>▲</t>
    <phoneticPr fontId="15"/>
  </si>
  <si>
    <t>メッセージ名列が見つからない</t>
    <rPh sb="5" eb="6">
      <t>メイ</t>
    </rPh>
    <rPh sb="6" eb="7">
      <t>レツ</t>
    </rPh>
    <rPh sb="8" eb="9">
      <t>ミ</t>
    </rPh>
    <phoneticPr fontId="15"/>
  </si>
  <si>
    <t>IDを元に無機的な名称で自動生成される</t>
    <rPh sb="3" eb="4">
      <t>モト</t>
    </rPh>
    <rPh sb="5" eb="8">
      <t>ムキテキ</t>
    </rPh>
    <rPh sb="9" eb="11">
      <t>メイショウ</t>
    </rPh>
    <rPh sb="12" eb="14">
      <t>ジドウ</t>
    </rPh>
    <rPh sb="14" eb="16">
      <t>セイセイ</t>
    </rPh>
    <phoneticPr fontId="15"/>
  </si>
  <si>
    <t>MsgNameColumnNotFound</t>
    <phoneticPr fontId="15"/>
  </si>
  <si>
    <t>デフォルト値(Message_xxx)として処理</t>
    <phoneticPr fontId="15"/>
  </si>
  <si>
    <t>メッセージの内容列が見つからない</t>
    <rPh sb="6" eb="8">
      <t>ナイヨウ</t>
    </rPh>
    <rPh sb="8" eb="9">
      <t>レツ</t>
    </rPh>
    <rPh sb="10" eb="11">
      <t>ミ</t>
    </rPh>
    <phoneticPr fontId="15"/>
  </si>
  <si>
    <t>コメントなので無くても良い</t>
    <rPh sb="7" eb="8">
      <t>ナ</t>
    </rPh>
    <rPh sb="11" eb="12">
      <t>ヨ</t>
    </rPh>
    <phoneticPr fontId="15"/>
  </si>
  <si>
    <t>MsgCommentColumnNotFound</t>
    <phoneticPr fontId="15"/>
  </si>
  <si>
    <t>空文字として処理</t>
    <rPh sb="0" eb="1">
      <t>カラ</t>
    </rPh>
    <rPh sb="1" eb="3">
      <t>モジ</t>
    </rPh>
    <rPh sb="6" eb="8">
      <t>ショリ</t>
    </rPh>
    <phoneticPr fontId="15"/>
  </si>
  <si>
    <t>DLC列が見つからない</t>
    <rPh sb="3" eb="4">
      <t>レツ</t>
    </rPh>
    <rPh sb="5" eb="6">
      <t>ミ</t>
    </rPh>
    <phoneticPr fontId="15"/>
  </si>
  <si>
    <t>DLCColumnNotFound</t>
    <phoneticPr fontId="15"/>
  </si>
  <si>
    <t>デフォルト値(8)として処理</t>
    <rPh sb="5" eb="6">
      <t>チ</t>
    </rPh>
    <rPh sb="12" eb="14">
      <t>ショリ</t>
    </rPh>
    <phoneticPr fontId="15"/>
  </si>
  <si>
    <t>送信周期列が見つからない</t>
    <rPh sb="0" eb="2">
      <t>ソウシン</t>
    </rPh>
    <rPh sb="2" eb="4">
      <t>シュウキ</t>
    </rPh>
    <rPh sb="4" eb="5">
      <t>レツ</t>
    </rPh>
    <rPh sb="6" eb="7">
      <t>ミ</t>
    </rPh>
    <phoneticPr fontId="15"/>
  </si>
  <si>
    <t>100msで自動生成される</t>
    <rPh sb="6" eb="8">
      <t>ジドウ</t>
    </rPh>
    <rPh sb="8" eb="10">
      <t>セイセイ</t>
    </rPh>
    <phoneticPr fontId="15"/>
  </si>
  <si>
    <t>0.6～</t>
    <phoneticPr fontId="15"/>
  </si>
  <si>
    <t>PeriodColumnNotFound</t>
    <phoneticPr fontId="15"/>
  </si>
  <si>
    <t>△</t>
    <phoneticPr fontId="15"/>
  </si>
  <si>
    <t>Byte列が見つからない</t>
    <rPh sb="4" eb="5">
      <t>レツ</t>
    </rPh>
    <rPh sb="6" eb="7">
      <t>ミ</t>
    </rPh>
    <phoneticPr fontId="15"/>
  </si>
  <si>
    <t>開始ビット、長さが入力されていれば使用しないので</t>
    <rPh sb="0" eb="2">
      <t>カイシ</t>
    </rPh>
    <rPh sb="6" eb="7">
      <t>ナガ</t>
    </rPh>
    <rPh sb="9" eb="11">
      <t>ニュウリョク</t>
    </rPh>
    <rPh sb="17" eb="19">
      <t>シヨウ</t>
    </rPh>
    <phoneticPr fontId="15"/>
  </si>
  <si>
    <t>ByteColumnNotFound</t>
    <phoneticPr fontId="15"/>
  </si>
  <si>
    <t>Bit列が見つからない</t>
    <rPh sb="3" eb="4">
      <t>レツ</t>
    </rPh>
    <rPh sb="5" eb="6">
      <t>ミ</t>
    </rPh>
    <phoneticPr fontId="15"/>
  </si>
  <si>
    <t>BitColumnNotFound</t>
    <phoneticPr fontId="15"/>
  </si>
  <si>
    <t>開始ビット列が見つからない</t>
    <rPh sb="0" eb="2">
      <t>カイシ</t>
    </rPh>
    <rPh sb="5" eb="6">
      <t>レツ</t>
    </rPh>
    <rPh sb="7" eb="8">
      <t>ミ</t>
    </rPh>
    <phoneticPr fontId="15"/>
  </si>
  <si>
    <t>BeginBitColumnNotFound</t>
    <phoneticPr fontId="15"/>
  </si>
  <si>
    <t>長さ列が見つからない</t>
    <rPh sb="0" eb="1">
      <t>ナガ</t>
    </rPh>
    <rPh sb="2" eb="3">
      <t>レツ</t>
    </rPh>
    <rPh sb="4" eb="5">
      <t>ミ</t>
    </rPh>
    <phoneticPr fontId="15"/>
  </si>
  <si>
    <t>LengthColumnNotFound</t>
    <phoneticPr fontId="15"/>
  </si>
  <si>
    <t>シグナル名列が見つからない</t>
    <rPh sb="4" eb="5">
      <t>メイ</t>
    </rPh>
    <rPh sb="5" eb="6">
      <t>レツ</t>
    </rPh>
    <rPh sb="7" eb="8">
      <t>ミ</t>
    </rPh>
    <phoneticPr fontId="15"/>
  </si>
  <si>
    <t>ID等を元に無機的な名称で自動生成される</t>
    <rPh sb="2" eb="3">
      <t>ナド</t>
    </rPh>
    <rPh sb="4" eb="5">
      <t>モト</t>
    </rPh>
    <rPh sb="6" eb="9">
      <t>ムキテキ</t>
    </rPh>
    <rPh sb="10" eb="12">
      <t>メイショウ</t>
    </rPh>
    <rPh sb="13" eb="15">
      <t>ジドウ</t>
    </rPh>
    <rPh sb="15" eb="17">
      <t>セイセイ</t>
    </rPh>
    <phoneticPr fontId="15"/>
  </si>
  <si>
    <t>SignalNameColumnNotFound</t>
    <phoneticPr fontId="15"/>
  </si>
  <si>
    <t>デフォルト値(Signal_xxxh_yy)として処理</t>
    <phoneticPr fontId="15"/>
  </si>
  <si>
    <t>シグナルの内容列が見つからない</t>
    <rPh sb="5" eb="7">
      <t>ナイヨウ</t>
    </rPh>
    <rPh sb="7" eb="8">
      <t>レツ</t>
    </rPh>
    <rPh sb="9" eb="10">
      <t>ミ</t>
    </rPh>
    <phoneticPr fontId="15"/>
  </si>
  <si>
    <t>SignalCommentColumnNotFound</t>
    <phoneticPr fontId="15"/>
  </si>
  <si>
    <t>バイト順列が見つからない</t>
    <rPh sb="3" eb="4">
      <t>ジュン</t>
    </rPh>
    <phoneticPr fontId="15"/>
  </si>
  <si>
    <t>ByteOrderColumnNotFound</t>
    <phoneticPr fontId="15"/>
  </si>
  <si>
    <t>デフォルト値(Intel)として処理</t>
    <rPh sb="5" eb="6">
      <t>チ</t>
    </rPh>
    <rPh sb="16" eb="18">
      <t>ショリ</t>
    </rPh>
    <phoneticPr fontId="15"/>
  </si>
  <si>
    <t>符号列が見つからない</t>
    <rPh sb="0" eb="2">
      <t>フゴウ</t>
    </rPh>
    <phoneticPr fontId="15"/>
  </si>
  <si>
    <t>SignColumnNotFound</t>
    <phoneticPr fontId="15"/>
  </si>
  <si>
    <t>デフォルト値(Signed)として処理</t>
    <rPh sb="5" eb="6">
      <t>チ</t>
    </rPh>
    <rPh sb="17" eb="19">
      <t>ショリ</t>
    </rPh>
    <phoneticPr fontId="15"/>
  </si>
  <si>
    <t>初期値列が見つからない</t>
    <rPh sb="0" eb="3">
      <t>ショキチ</t>
    </rPh>
    <phoneticPr fontId="15"/>
  </si>
  <si>
    <t>0と最小値のうち大きい方の値で自動生成される</t>
    <rPh sb="2" eb="5">
      <t>サイショウチ</t>
    </rPh>
    <rPh sb="8" eb="9">
      <t>オオ</t>
    </rPh>
    <rPh sb="11" eb="12">
      <t>ホウ</t>
    </rPh>
    <rPh sb="13" eb="14">
      <t>アタイ</t>
    </rPh>
    <rPh sb="15" eb="17">
      <t>ジドウ</t>
    </rPh>
    <rPh sb="17" eb="19">
      <t>セイセイ</t>
    </rPh>
    <phoneticPr fontId="15"/>
  </si>
  <si>
    <t>InitColumnNotFound</t>
    <phoneticPr fontId="15"/>
  </si>
  <si>
    <t>分解能列が見つからない</t>
    <rPh sb="0" eb="3">
      <t>ブンカイノウ</t>
    </rPh>
    <phoneticPr fontId="15"/>
  </si>
  <si>
    <t>LSBColumnNotFound</t>
    <phoneticPr fontId="15"/>
  </si>
  <si>
    <t>デフォルト値(1)として処理</t>
    <rPh sb="5" eb="6">
      <t>チ</t>
    </rPh>
    <rPh sb="12" eb="14">
      <t>ショリ</t>
    </rPh>
    <phoneticPr fontId="15"/>
  </si>
  <si>
    <t>オフセット列が見つからない</t>
    <phoneticPr fontId="15"/>
  </si>
  <si>
    <t>OffsetColumnNotFound</t>
    <phoneticPr fontId="15"/>
  </si>
  <si>
    <t>デフォルト値(0)として処理</t>
    <rPh sb="5" eb="6">
      <t>チ</t>
    </rPh>
    <rPh sb="12" eb="14">
      <t>ショリ</t>
    </rPh>
    <phoneticPr fontId="15"/>
  </si>
  <si>
    <t>最小値列が見つからない</t>
    <rPh sb="0" eb="3">
      <t>サイショウチ</t>
    </rPh>
    <phoneticPr fontId="15"/>
  </si>
  <si>
    <t>MinColumnNotFound</t>
    <phoneticPr fontId="15"/>
  </si>
  <si>
    <t>最大値列が見つからない</t>
    <rPh sb="0" eb="1">
      <t>サイ</t>
    </rPh>
    <rPh sb="1" eb="2">
      <t>ダイ</t>
    </rPh>
    <rPh sb="2" eb="3">
      <t>アタイ</t>
    </rPh>
    <phoneticPr fontId="15"/>
  </si>
  <si>
    <t>長さを元に自動生成される</t>
    <rPh sb="0" eb="1">
      <t>ナガ</t>
    </rPh>
    <rPh sb="3" eb="4">
      <t>モト</t>
    </rPh>
    <rPh sb="5" eb="7">
      <t>ジドウ</t>
    </rPh>
    <rPh sb="7" eb="9">
      <t>セイセイ</t>
    </rPh>
    <phoneticPr fontId="15"/>
  </si>
  <si>
    <t>MaxColumnNotFound</t>
    <phoneticPr fontId="15"/>
  </si>
  <si>
    <t>単位列が見つからない</t>
    <rPh sb="0" eb="2">
      <t>タンイ</t>
    </rPh>
    <phoneticPr fontId="15"/>
  </si>
  <si>
    <t>無しで自動生成される</t>
    <rPh sb="0" eb="1">
      <t>ナ</t>
    </rPh>
    <rPh sb="3" eb="5">
      <t>ジドウ</t>
    </rPh>
    <rPh sb="5" eb="7">
      <t>セイセイ</t>
    </rPh>
    <phoneticPr fontId="15"/>
  </si>
  <si>
    <t>UnitColumnNotFound</t>
    <phoneticPr fontId="15"/>
  </si>
  <si>
    <t>マルチプレクサ列が見つからない</t>
    <rPh sb="7" eb="8">
      <t>レツ</t>
    </rPh>
    <rPh sb="9" eb="10">
      <t>ミ</t>
    </rPh>
    <phoneticPr fontId="15"/>
  </si>
  <si>
    <t>MuxColumnNotFound</t>
    <phoneticPr fontId="15"/>
  </si>
  <si>
    <t>値テーブル列が見つからない</t>
    <rPh sb="0" eb="1">
      <t>アタイ</t>
    </rPh>
    <phoneticPr fontId="15"/>
  </si>
  <si>
    <t>VTableColumnNotFound</t>
    <phoneticPr fontId="15"/>
  </si>
  <si>
    <t>送受信マトリックス列が1つも見つからない</t>
    <rPh sb="0" eb="3">
      <t>ソウジュシン</t>
    </rPh>
    <rPh sb="9" eb="10">
      <t>レツ</t>
    </rPh>
    <rPh sb="14" eb="15">
      <t>ミ</t>
    </rPh>
    <phoneticPr fontId="15"/>
  </si>
  <si>
    <t>MatrixColumnNotFound</t>
    <phoneticPr fontId="15"/>
  </si>
  <si>
    <t>エラー列が見つからない</t>
    <rPh sb="3" eb="4">
      <t>レツ</t>
    </rPh>
    <rPh sb="5" eb="6">
      <t>ミ</t>
    </rPh>
    <phoneticPr fontId="15"/>
  </si>
  <si>
    <t>無くても良いが・・・</t>
    <rPh sb="0" eb="1">
      <t>ナ</t>
    </rPh>
    <rPh sb="4" eb="5">
      <t>イ</t>
    </rPh>
    <phoneticPr fontId="15"/>
  </si>
  <si>
    <t>ErrorColumnNotFound</t>
    <phoneticPr fontId="15"/>
  </si>
  <si>
    <t>列無しとして処理</t>
    <rPh sb="0" eb="1">
      <t>レツ</t>
    </rPh>
    <rPh sb="1" eb="2">
      <t>ナ</t>
    </rPh>
    <rPh sb="6" eb="8">
      <t>ショリ</t>
    </rPh>
    <phoneticPr fontId="15"/>
  </si>
  <si>
    <t>Message</t>
    <phoneticPr fontId="15"/>
  </si>
  <si>
    <t>m</t>
    <phoneticPr fontId="15"/>
  </si>
  <si>
    <t>IDが入力されていない</t>
    <rPh sb="3" eb="5">
      <t>ニュウリョク</t>
    </rPh>
    <phoneticPr fontId="15"/>
  </si>
  <si>
    <t>IDは必須</t>
    <rPh sb="3" eb="5">
      <t>ヒッス</t>
    </rPh>
    <phoneticPr fontId="15"/>
  </si>
  <si>
    <t>IDEmpty</t>
    <phoneticPr fontId="15"/>
  </si>
  <si>
    <t>空文字として処理</t>
  </si>
  <si>
    <t>IDの構文エラー</t>
    <rPh sb="3" eb="5">
      <t>コウブン</t>
    </rPh>
    <phoneticPr fontId="15"/>
  </si>
  <si>
    <t>IDInvalid</t>
    <phoneticPr fontId="15"/>
  </si>
  <si>
    <t>IDが0h～7FFhの範囲内に収まっていない</t>
    <rPh sb="11" eb="14">
      <t>ハンイナイ</t>
    </rPh>
    <rPh sb="15" eb="16">
      <t>オサ</t>
    </rPh>
    <phoneticPr fontId="15"/>
  </si>
  <si>
    <t>IDIsNotStandard</t>
    <phoneticPr fontId="15"/>
  </si>
  <si>
    <t>IDが0h～1FFFFFFFhの範囲内に収まっていない</t>
    <rPh sb="16" eb="19">
      <t>ハンイナイ</t>
    </rPh>
    <rPh sb="20" eb="21">
      <t>オサ</t>
    </rPh>
    <phoneticPr fontId="15"/>
  </si>
  <si>
    <t>0.8～</t>
    <phoneticPr fontId="15"/>
  </si>
  <si>
    <t>IDIsNoExtended</t>
    <phoneticPr fontId="15"/>
  </si>
  <si>
    <t>IDが重複している</t>
    <rPh sb="3" eb="5">
      <t>チョウフク</t>
    </rPh>
    <phoneticPr fontId="15"/>
  </si>
  <si>
    <t>IDConflict</t>
    <phoneticPr fontId="15"/>
  </si>
  <si>
    <t>メッセージ名が入力されていない</t>
    <rPh sb="5" eb="6">
      <t>メイ</t>
    </rPh>
    <rPh sb="7" eb="9">
      <t>ニュウリョク</t>
    </rPh>
    <phoneticPr fontId="15"/>
  </si>
  <si>
    <t>MsgNameEmpty</t>
    <phoneticPr fontId="15"/>
  </si>
  <si>
    <t>デフォルト値(Message_xxx)として処理</t>
    <rPh sb="5" eb="6">
      <t>アタイ</t>
    </rPh>
    <rPh sb="22" eb="24">
      <t>ショリ</t>
    </rPh>
    <phoneticPr fontId="15"/>
  </si>
  <si>
    <t>メッセージ名の構文エラー</t>
    <rPh sb="5" eb="6">
      <t>メイ</t>
    </rPh>
    <rPh sb="7" eb="9">
      <t>コウブン</t>
    </rPh>
    <phoneticPr fontId="15"/>
  </si>
  <si>
    <t>MsgNameInvalid</t>
    <phoneticPr fontId="15"/>
  </si>
  <si>
    <t>メッセージ名が半角32文字を超えている</t>
    <rPh sb="5" eb="6">
      <t>メイ</t>
    </rPh>
    <rPh sb="7" eb="9">
      <t>ハンカク</t>
    </rPh>
    <rPh sb="11" eb="13">
      <t>モジ</t>
    </rPh>
    <rPh sb="14" eb="15">
      <t>コ</t>
    </rPh>
    <phoneticPr fontId="15"/>
  </si>
  <si>
    <t>互換性のためらしい。</t>
    <rPh sb="0" eb="3">
      <t>ゴカンセイ</t>
    </rPh>
    <phoneticPr fontId="15"/>
  </si>
  <si>
    <t>MsgNameTooLong</t>
    <phoneticPr fontId="15"/>
  </si>
  <si>
    <t>メッセージ名が半角英字または_（アンダーバー）で始まっていない</t>
    <rPh sb="5" eb="6">
      <t>メイ</t>
    </rPh>
    <rPh sb="7" eb="9">
      <t>ハンカク</t>
    </rPh>
    <rPh sb="9" eb="11">
      <t>エイジ</t>
    </rPh>
    <rPh sb="24" eb="25">
      <t>ハジ</t>
    </rPh>
    <phoneticPr fontId="15"/>
  </si>
  <si>
    <t>MsgNameFormatError</t>
    <phoneticPr fontId="15"/>
  </si>
  <si>
    <t>メッセージ名に半角英数字_（アンダーバー）以外が含まれる</t>
    <phoneticPr fontId="15"/>
  </si>
  <si>
    <t>MsgNameFormatError2</t>
    <phoneticPr fontId="15"/>
  </si>
  <si>
    <t>メッセージ名が重複している</t>
    <rPh sb="5" eb="6">
      <t>メイ</t>
    </rPh>
    <rPh sb="7" eb="9">
      <t>チョウフク</t>
    </rPh>
    <phoneticPr fontId="15"/>
  </si>
  <si>
    <t>デフォルト値(Message_xxx)で作成</t>
    <rPh sb="5" eb="6">
      <t>アタイ</t>
    </rPh>
    <rPh sb="20" eb="22">
      <t>サクセイ</t>
    </rPh>
    <phoneticPr fontId="15"/>
  </si>
  <si>
    <t>MsgNameConflict</t>
    <phoneticPr fontId="15"/>
  </si>
  <si>
    <t>メッセージの内容が入力されていない</t>
    <rPh sb="6" eb="8">
      <t>ナイヨウ</t>
    </rPh>
    <rPh sb="9" eb="11">
      <t>ニュウリョク</t>
    </rPh>
    <phoneticPr fontId="15"/>
  </si>
  <si>
    <t>デフォルト値で作成</t>
    <rPh sb="5" eb="6">
      <t>アタイ</t>
    </rPh>
    <rPh sb="7" eb="9">
      <t>サクセイ</t>
    </rPh>
    <phoneticPr fontId="15"/>
  </si>
  <si>
    <t>MsgCommentEmpty</t>
    <phoneticPr fontId="15"/>
  </si>
  <si>
    <t>メッセージの内容が半角511文字を超えている</t>
    <rPh sb="6" eb="8">
      <t>ナイヨウ</t>
    </rPh>
    <rPh sb="9" eb="11">
      <t>ハンカク</t>
    </rPh>
    <rPh sb="14" eb="16">
      <t>モジ</t>
    </rPh>
    <rPh sb="17" eb="18">
      <t>コ</t>
    </rPh>
    <phoneticPr fontId="15"/>
  </si>
  <si>
    <t>超えた分は無視して▲とする？</t>
    <rPh sb="0" eb="1">
      <t>コ</t>
    </rPh>
    <rPh sb="3" eb="4">
      <t>ブン</t>
    </rPh>
    <rPh sb="5" eb="7">
      <t>ムシ</t>
    </rPh>
    <phoneticPr fontId="15"/>
  </si>
  <si>
    <t>MsgCommentTooLong</t>
    <phoneticPr fontId="15"/>
  </si>
  <si>
    <t>メッセージの内容にダメ文字が含まれている</t>
    <rPh sb="6" eb="8">
      <t>ナイヨウ</t>
    </rPh>
    <rPh sb="11" eb="13">
      <t>モジ</t>
    </rPh>
    <rPh sb="14" eb="15">
      <t>フク</t>
    </rPh>
    <phoneticPr fontId="15"/>
  </si>
  <si>
    <t>ダメ文字をマスクして▲とする？</t>
    <rPh sb="2" eb="4">
      <t>モジ</t>
    </rPh>
    <phoneticPr fontId="15"/>
  </si>
  <si>
    <t>MsgCommentHasBadChar</t>
    <phoneticPr fontId="15"/>
  </si>
  <si>
    <t>メッセージの内容に「"」が使用されている</t>
    <rPh sb="6" eb="8">
      <t>ナイヨウ</t>
    </rPh>
    <rPh sb="13" eb="15">
      <t>シヨウ</t>
    </rPh>
    <phoneticPr fontId="15"/>
  </si>
  <si>
    <t>ダメ文字以外のダメ文字</t>
    <rPh sb="2" eb="4">
      <t>モジ</t>
    </rPh>
    <rPh sb="4" eb="6">
      <t>イガイ</t>
    </rPh>
    <rPh sb="9" eb="11">
      <t>モジ</t>
    </rPh>
    <phoneticPr fontId="15"/>
  </si>
  <si>
    <t>MsgCommentHasBadChar2</t>
    <phoneticPr fontId="15"/>
  </si>
  <si>
    <t>DLCが入力されていない</t>
    <rPh sb="4" eb="6">
      <t>ニュウリョク</t>
    </rPh>
    <phoneticPr fontId="15"/>
  </si>
  <si>
    <t>DLCEmpty</t>
    <phoneticPr fontId="15"/>
  </si>
  <si>
    <t>DLCの構文エラー</t>
    <rPh sb="4" eb="6">
      <t>コウブン</t>
    </rPh>
    <phoneticPr fontId="15"/>
  </si>
  <si>
    <t>DLCInvalid</t>
    <phoneticPr fontId="15"/>
  </si>
  <si>
    <t>DLCが0～8の範囲に収まっていない</t>
    <rPh sb="8" eb="10">
      <t>ハンイ</t>
    </rPh>
    <rPh sb="11" eb="12">
      <t>オサ</t>
    </rPh>
    <phoneticPr fontId="15"/>
  </si>
  <si>
    <t>DLCOutOfRange</t>
    <phoneticPr fontId="15"/>
  </si>
  <si>
    <t>DLCがByteの最大値より小さい</t>
    <rPh sb="9" eb="12">
      <t>サイダイチ</t>
    </rPh>
    <rPh sb="14" eb="15">
      <t>チイ</t>
    </rPh>
    <phoneticPr fontId="15"/>
  </si>
  <si>
    <t>DLC=8として作成する？</t>
    <rPh sb="8" eb="10">
      <t>サクセイ</t>
    </rPh>
    <phoneticPr fontId="15"/>
  </si>
  <si>
    <t>DLCTooSmall</t>
    <phoneticPr fontId="15"/>
  </si>
  <si>
    <t>送信周期が入力されていない</t>
    <rPh sb="0" eb="2">
      <t>ソウシン</t>
    </rPh>
    <rPh sb="2" eb="4">
      <t>シュウキ</t>
    </rPh>
    <rPh sb="5" eb="7">
      <t>ニュウリョク</t>
    </rPh>
    <phoneticPr fontId="15"/>
  </si>
  <si>
    <t>PeriodEmpty</t>
    <phoneticPr fontId="15"/>
  </si>
  <si>
    <t>送信周期の構文エラー</t>
    <rPh sb="0" eb="2">
      <t>ソウシン</t>
    </rPh>
    <rPh sb="2" eb="4">
      <t>シュウキ</t>
    </rPh>
    <rPh sb="5" eb="7">
      <t>コウブン</t>
    </rPh>
    <phoneticPr fontId="15"/>
  </si>
  <si>
    <t>PeriodInvalid</t>
    <phoneticPr fontId="15"/>
  </si>
  <si>
    <t>送信周期が2～50000の範囲に収まっていない</t>
    <rPh sb="0" eb="2">
      <t>ソウシン</t>
    </rPh>
    <rPh sb="2" eb="4">
      <t>シュウキ</t>
    </rPh>
    <rPh sb="13" eb="15">
      <t>ハンイ</t>
    </rPh>
    <rPh sb="16" eb="17">
      <t>オサ</t>
    </rPh>
    <phoneticPr fontId="15"/>
  </si>
  <si>
    <t>もっと広くすることも可能。</t>
    <rPh sb="3" eb="4">
      <t>ヒロ</t>
    </rPh>
    <rPh sb="10" eb="12">
      <t>カノウ</t>
    </rPh>
    <phoneticPr fontId="15"/>
  </si>
  <si>
    <t>PeriodOutOfRange</t>
    <phoneticPr fontId="15"/>
  </si>
  <si>
    <t>Signal</t>
    <phoneticPr fontId="15"/>
  </si>
  <si>
    <t>s</t>
    <phoneticPr fontId="15"/>
  </si>
  <si>
    <t>Byteが入力されていない</t>
    <rPh sb="5" eb="7">
      <t>ニュウリョク</t>
    </rPh>
    <phoneticPr fontId="15"/>
  </si>
  <si>
    <t>ByteEmpty</t>
    <phoneticPr fontId="15"/>
  </si>
  <si>
    <t>Byteの構文エラー</t>
    <rPh sb="5" eb="7">
      <t>コウブン</t>
    </rPh>
    <phoneticPr fontId="15"/>
  </si>
  <si>
    <t>9以上の値とか、文字が入ってたとか、-1だとか</t>
    <rPh sb="1" eb="3">
      <t>イジョウ</t>
    </rPh>
    <rPh sb="4" eb="5">
      <t>アタイ</t>
    </rPh>
    <rPh sb="8" eb="10">
      <t>モジ</t>
    </rPh>
    <rPh sb="11" eb="12">
      <t>ハイ</t>
    </rPh>
    <phoneticPr fontId="15"/>
  </si>
  <si>
    <t>ByteInvalid</t>
    <phoneticPr fontId="15"/>
  </si>
  <si>
    <t>Byteが0～7の範囲に収まっていない</t>
    <rPh sb="9" eb="11">
      <t>ハンイ</t>
    </rPh>
    <rPh sb="12" eb="13">
      <t>オサ</t>
    </rPh>
    <phoneticPr fontId="15"/>
  </si>
  <si>
    <t>ByteOutOfRange</t>
    <phoneticPr fontId="15"/>
  </si>
  <si>
    <t>Bitが入力されていない</t>
    <rPh sb="4" eb="6">
      <t>ニュウリョク</t>
    </rPh>
    <phoneticPr fontId="15"/>
  </si>
  <si>
    <t>BitEmpty</t>
    <phoneticPr fontId="15"/>
  </si>
  <si>
    <t>Bitの構文エラー</t>
    <rPh sb="4" eb="6">
      <t>コウブン</t>
    </rPh>
    <phoneticPr fontId="15"/>
  </si>
  <si>
    <t>BitInvalid</t>
    <phoneticPr fontId="15"/>
  </si>
  <si>
    <t>Bitが0～63の範囲に収まっていない</t>
    <rPh sb="9" eb="11">
      <t>ハンイ</t>
    </rPh>
    <rPh sb="12" eb="13">
      <t>オサ</t>
    </rPh>
    <phoneticPr fontId="15"/>
  </si>
  <si>
    <t>BitOutOfRange</t>
    <phoneticPr fontId="15"/>
  </si>
  <si>
    <t>開始ビットが入力されていない</t>
    <rPh sb="0" eb="2">
      <t>カイシ</t>
    </rPh>
    <rPh sb="6" eb="8">
      <t>ニュウリョク</t>
    </rPh>
    <phoneticPr fontId="15"/>
  </si>
  <si>
    <t>BeginBitEmpty</t>
    <phoneticPr fontId="15"/>
  </si>
  <si>
    <t>開始ビットの構文エラー</t>
    <rPh sb="0" eb="2">
      <t>カイシ</t>
    </rPh>
    <rPh sb="6" eb="8">
      <t>コウブン</t>
    </rPh>
    <phoneticPr fontId="15"/>
  </si>
  <si>
    <t>BeginBitInvalid</t>
    <phoneticPr fontId="15"/>
  </si>
  <si>
    <t>開始ビットが0～63の範囲に収まっていない</t>
    <rPh sb="0" eb="2">
      <t>カイシ</t>
    </rPh>
    <rPh sb="11" eb="13">
      <t>ハンイ</t>
    </rPh>
    <rPh sb="14" eb="15">
      <t>オサ</t>
    </rPh>
    <phoneticPr fontId="15"/>
  </si>
  <si>
    <t>BeginBitOutOfRange</t>
    <phoneticPr fontId="15"/>
  </si>
  <si>
    <t>開始ビットとByte, Bitの整合性がとれていない</t>
    <rPh sb="0" eb="2">
      <t>カイシ</t>
    </rPh>
    <rPh sb="16" eb="19">
      <t>セイゴウセイ</t>
    </rPh>
    <phoneticPr fontId="15"/>
  </si>
  <si>
    <t>BeginBitByteBitMismatch</t>
    <phoneticPr fontId="15"/>
  </si>
  <si>
    <t>長さが入力されていない</t>
    <rPh sb="0" eb="1">
      <t>ナガ</t>
    </rPh>
    <rPh sb="3" eb="5">
      <t>ニュウリョク</t>
    </rPh>
    <phoneticPr fontId="15"/>
  </si>
  <si>
    <t>LengthEmpty</t>
    <phoneticPr fontId="15"/>
  </si>
  <si>
    <t>デフォルト値(1)として処理</t>
  </si>
  <si>
    <t>長さの構文エラー</t>
    <rPh sb="0" eb="1">
      <t>ナガ</t>
    </rPh>
    <rPh sb="3" eb="5">
      <t>コウブン</t>
    </rPh>
    <phoneticPr fontId="15"/>
  </si>
  <si>
    <t>LengthInvalid</t>
    <phoneticPr fontId="15"/>
  </si>
  <si>
    <t>長さが1～64の範囲に収まっていない</t>
    <rPh sb="0" eb="1">
      <t>ナガ</t>
    </rPh>
    <rPh sb="8" eb="10">
      <t>ハンイ</t>
    </rPh>
    <rPh sb="11" eb="12">
      <t>オサ</t>
    </rPh>
    <phoneticPr fontId="15"/>
  </si>
  <si>
    <t>LengthOutOfRange</t>
    <phoneticPr fontId="15"/>
  </si>
  <si>
    <t>長さとByte, Bitの整合性がとれていない</t>
    <rPh sb="0" eb="1">
      <t>ナガ</t>
    </rPh>
    <rPh sb="13" eb="16">
      <t>セイゴウセイ</t>
    </rPh>
    <phoneticPr fontId="15"/>
  </si>
  <si>
    <t>bit 2-6で長さ2とか</t>
    <rPh sb="8" eb="9">
      <t>ナガ</t>
    </rPh>
    <phoneticPr fontId="15"/>
  </si>
  <si>
    <t>LengthByteBitMismatch</t>
    <phoneticPr fontId="15"/>
  </si>
  <si>
    <t>シグナル名が入力されていない</t>
    <rPh sb="4" eb="5">
      <t>ナ</t>
    </rPh>
    <rPh sb="6" eb="8">
      <t>ニュウリョク</t>
    </rPh>
    <phoneticPr fontId="15"/>
  </si>
  <si>
    <t>SignalNameEmpty</t>
    <phoneticPr fontId="15"/>
  </si>
  <si>
    <t>デフォルト値(Signal_xxxh_yy)として処理</t>
    <rPh sb="5" eb="6">
      <t>アタイ</t>
    </rPh>
    <rPh sb="25" eb="27">
      <t>ショリ</t>
    </rPh>
    <phoneticPr fontId="15"/>
  </si>
  <si>
    <t>シグナル名の構文エラー</t>
    <rPh sb="4" eb="5">
      <t>メイ</t>
    </rPh>
    <rPh sb="6" eb="8">
      <t>コウブン</t>
    </rPh>
    <phoneticPr fontId="15"/>
  </si>
  <si>
    <t>SignalNameInvalid</t>
    <phoneticPr fontId="15"/>
  </si>
  <si>
    <t>シグナル名が半角32文字を超えている</t>
    <rPh sb="4" eb="5">
      <t>メイ</t>
    </rPh>
    <rPh sb="6" eb="8">
      <t>ハンカク</t>
    </rPh>
    <rPh sb="10" eb="12">
      <t>モジ</t>
    </rPh>
    <rPh sb="13" eb="14">
      <t>コ</t>
    </rPh>
    <phoneticPr fontId="15"/>
  </si>
  <si>
    <t>SignalNameTooLong</t>
    <phoneticPr fontId="15"/>
  </si>
  <si>
    <t>シグナル名が半角英字または_（アンダーバー）で始まっていない</t>
    <rPh sb="4" eb="5">
      <t>メイ</t>
    </rPh>
    <rPh sb="6" eb="8">
      <t>ハンカク</t>
    </rPh>
    <rPh sb="8" eb="10">
      <t>エイジ</t>
    </rPh>
    <rPh sb="23" eb="24">
      <t>ハジ</t>
    </rPh>
    <phoneticPr fontId="15"/>
  </si>
  <si>
    <t>SignalNameFormatError</t>
    <phoneticPr fontId="15"/>
  </si>
  <si>
    <t>シグナル名に半角英数字_（アンダーバー）以外が含まれる</t>
    <phoneticPr fontId="15"/>
  </si>
  <si>
    <t>SignalNameFormatError2</t>
    <phoneticPr fontId="15"/>
  </si>
  <si>
    <t>シグナル名が重複している</t>
    <rPh sb="4" eb="5">
      <t>メイ</t>
    </rPh>
    <rPh sb="6" eb="8">
      <t>チョウフク</t>
    </rPh>
    <phoneticPr fontId="15"/>
  </si>
  <si>
    <t>メッセージ名はダメだがシグナル名は一応OK。ただし区別が付きにくくなるので面倒</t>
    <rPh sb="5" eb="6">
      <t>メイ</t>
    </rPh>
    <rPh sb="15" eb="16">
      <t>メイ</t>
    </rPh>
    <rPh sb="17" eb="19">
      <t>イチオウ</t>
    </rPh>
    <rPh sb="25" eb="27">
      <t>クベツ</t>
    </rPh>
    <rPh sb="28" eb="29">
      <t>ツ</t>
    </rPh>
    <rPh sb="37" eb="39">
      <t>メンドウ</t>
    </rPh>
    <phoneticPr fontId="15"/>
  </si>
  <si>
    <t>SignalNameConflict</t>
    <phoneticPr fontId="15"/>
  </si>
  <si>
    <t>シグナル名が予備、reserved、TBD、-等なので無視した</t>
    <rPh sb="4" eb="5">
      <t>メイ</t>
    </rPh>
    <rPh sb="6" eb="8">
      <t>ヨビ</t>
    </rPh>
    <rPh sb="23" eb="24">
      <t>ナド</t>
    </rPh>
    <rPh sb="27" eb="29">
      <t>ムシ</t>
    </rPh>
    <phoneticPr fontId="15"/>
  </si>
  <si>
    <t>0.5～済？シグナル名が-の場合は、パースせずに行を無視する・・・</t>
    <rPh sb="4" eb="5">
      <t>ス</t>
    </rPh>
    <rPh sb="10" eb="11">
      <t>メイ</t>
    </rPh>
    <rPh sb="14" eb="16">
      <t>バアイ</t>
    </rPh>
    <rPh sb="24" eb="25">
      <t>ギョウ</t>
    </rPh>
    <rPh sb="26" eb="28">
      <t>ムシ</t>
    </rPh>
    <phoneticPr fontId="15"/>
  </si>
  <si>
    <t>SignalNameIgnore</t>
    <phoneticPr fontId="15"/>
  </si>
  <si>
    <t>シグナルの内容が入力されていない</t>
    <rPh sb="5" eb="7">
      <t>ナイヨウ</t>
    </rPh>
    <rPh sb="8" eb="10">
      <t>ニュウリョク</t>
    </rPh>
    <phoneticPr fontId="15"/>
  </si>
  <si>
    <t>SignalCommentEmpty</t>
    <phoneticPr fontId="15"/>
  </si>
  <si>
    <t>シグナルの内容が半角511文字を超えている</t>
    <rPh sb="5" eb="7">
      <t>ナイヨウ</t>
    </rPh>
    <rPh sb="8" eb="10">
      <t>ハンカク</t>
    </rPh>
    <rPh sb="13" eb="15">
      <t>モジ</t>
    </rPh>
    <rPh sb="16" eb="17">
      <t>コ</t>
    </rPh>
    <phoneticPr fontId="15"/>
  </si>
  <si>
    <t>SignalCommentTooLong</t>
    <phoneticPr fontId="15"/>
  </si>
  <si>
    <t>空文字として処理</t>
    <phoneticPr fontId="15"/>
  </si>
  <si>
    <t>シグナルの内容にダメ文字が含まれている</t>
    <rPh sb="5" eb="7">
      <t>ナイヨウ</t>
    </rPh>
    <rPh sb="10" eb="12">
      <t>モジ</t>
    </rPh>
    <rPh sb="13" eb="14">
      <t>フク</t>
    </rPh>
    <phoneticPr fontId="15"/>
  </si>
  <si>
    <t>SignalCommentHasBadChar</t>
    <phoneticPr fontId="15"/>
  </si>
  <si>
    <t>シグナルの内容に「"」が使用されている</t>
    <rPh sb="5" eb="7">
      <t>ナイヨウ</t>
    </rPh>
    <rPh sb="12" eb="14">
      <t>シヨウ</t>
    </rPh>
    <phoneticPr fontId="15"/>
  </si>
  <si>
    <t>SignalCommentHasBadChar2</t>
    <phoneticPr fontId="15"/>
  </si>
  <si>
    <t>バイト順が入力されていない</t>
    <rPh sb="3" eb="4">
      <t>ジュン</t>
    </rPh>
    <rPh sb="5" eb="7">
      <t>ニュウリョク</t>
    </rPh>
    <phoneticPr fontId="15"/>
  </si>
  <si>
    <t>2byte以上のシグナルは必須</t>
    <rPh sb="5" eb="7">
      <t>イジョウ</t>
    </rPh>
    <rPh sb="13" eb="15">
      <t>ヒッス</t>
    </rPh>
    <phoneticPr fontId="15"/>
  </si>
  <si>
    <t>ByteOrderEmpty</t>
    <phoneticPr fontId="15"/>
  </si>
  <si>
    <t>バイト順に解析できない文字列が入力されている</t>
    <rPh sb="3" eb="4">
      <t>ジュン</t>
    </rPh>
    <rPh sb="5" eb="7">
      <t>カイセキ</t>
    </rPh>
    <rPh sb="11" eb="14">
      <t>モジレツ</t>
    </rPh>
    <rPh sb="15" eb="17">
      <t>ニュウリョク</t>
    </rPh>
    <phoneticPr fontId="15"/>
  </si>
  <si>
    <t>+とか。L,B,Int,Mot以外</t>
    <rPh sb="15" eb="17">
      <t>イガイ</t>
    </rPh>
    <phoneticPr fontId="15"/>
  </si>
  <si>
    <t>ByteOrderInvalid</t>
    <phoneticPr fontId="15"/>
  </si>
  <si>
    <t>符号が入力されていない</t>
    <rPh sb="0" eb="2">
      <t>フゴウ</t>
    </rPh>
    <rPh sb="3" eb="5">
      <t>ニュウリョク</t>
    </rPh>
    <phoneticPr fontId="15"/>
  </si>
  <si>
    <t>SignEmpty</t>
    <phoneticPr fontId="15"/>
  </si>
  <si>
    <t>デフォルト値(Signed)として処理</t>
    <rPh sb="16" eb="18">
      <t>ショリ</t>
    </rPh>
    <phoneticPr fontId="15"/>
  </si>
  <si>
    <t>符号に解析できない文字列が入力されている</t>
    <rPh sb="0" eb="2">
      <t>フゴウ</t>
    </rPh>
    <rPh sb="3" eb="5">
      <t>カイセキ</t>
    </rPh>
    <rPh sb="9" eb="12">
      <t>モジレツ</t>
    </rPh>
    <rPh sb="13" eb="15">
      <t>ニュウリョク</t>
    </rPh>
    <phoneticPr fontId="15"/>
  </si>
  <si>
    <t>?とか。U,S以外</t>
    <rPh sb="7" eb="9">
      <t>イガイ</t>
    </rPh>
    <phoneticPr fontId="15"/>
  </si>
  <si>
    <t>SignInvalid</t>
    <phoneticPr fontId="15"/>
  </si>
  <si>
    <t>初期値が入力されていない</t>
    <rPh sb="0" eb="3">
      <t>ショキチ</t>
    </rPh>
    <rPh sb="4" eb="6">
      <t>ニュウリョク</t>
    </rPh>
    <phoneticPr fontId="15"/>
  </si>
  <si>
    <t>InitEmpty</t>
    <phoneticPr fontId="15"/>
  </si>
  <si>
    <t>初期値の構文エラー</t>
    <rPh sb="0" eb="3">
      <t>ショキチ</t>
    </rPh>
    <rPh sb="4" eb="6">
      <t>コウブン</t>
    </rPh>
    <phoneticPr fontId="15"/>
  </si>
  <si>
    <t>InitInvalid</t>
    <phoneticPr fontId="15"/>
  </si>
  <si>
    <t>LSBが入力されていない</t>
    <rPh sb="4" eb="6">
      <t>ニュウリョク</t>
    </rPh>
    <phoneticPr fontId="15"/>
  </si>
  <si>
    <t>LSBEmpty</t>
    <phoneticPr fontId="15"/>
  </si>
  <si>
    <t>LSBの構文エラー</t>
    <rPh sb="4" eb="6">
      <t>コウブン</t>
    </rPh>
    <phoneticPr fontId="15"/>
  </si>
  <si>
    <t>LSBInvalid</t>
    <phoneticPr fontId="15"/>
  </si>
  <si>
    <t>LSBに負の値が入っている</t>
    <rPh sb="4" eb="5">
      <t>フ</t>
    </rPh>
    <rPh sb="6" eb="7">
      <t>アタイ</t>
    </rPh>
    <rPh sb="8" eb="9">
      <t>ハイ</t>
    </rPh>
    <phoneticPr fontId="15"/>
  </si>
  <si>
    <t>どう動くのか不明だが、一応負の値も許容されるので○'</t>
    <rPh sb="11" eb="13">
      <t>イチオウ</t>
    </rPh>
    <rPh sb="13" eb="14">
      <t>フ</t>
    </rPh>
    <rPh sb="15" eb="16">
      <t>アタイ</t>
    </rPh>
    <rPh sb="17" eb="19">
      <t>キョヨウ</t>
    </rPh>
    <phoneticPr fontId="15"/>
  </si>
  <si>
    <t>LSBOutOfRange</t>
    <phoneticPr fontId="15"/>
  </si>
  <si>
    <t>そのまま入力値を使用して処理</t>
    <rPh sb="4" eb="7">
      <t>ニュウリョクチ</t>
    </rPh>
    <rPh sb="8" eb="10">
      <t>シヨウ</t>
    </rPh>
    <rPh sb="12" eb="14">
      <t>ショリ</t>
    </rPh>
    <phoneticPr fontId="15"/>
  </si>
  <si>
    <t>LSBに0が入力されている</t>
    <rPh sb="6" eb="8">
      <t>ニュウリョク</t>
    </rPh>
    <phoneticPr fontId="15"/>
  </si>
  <si>
    <t>ゼロはおかしい！</t>
    <phoneticPr fontId="15"/>
  </si>
  <si>
    <t>LSBZero</t>
    <phoneticPr fontId="15"/>
  </si>
  <si>
    <t>オフセットが入力されていない</t>
    <rPh sb="6" eb="8">
      <t>ニュウリョク</t>
    </rPh>
    <phoneticPr fontId="15"/>
  </si>
  <si>
    <t>OffsetEmpty</t>
    <phoneticPr fontId="15"/>
  </si>
  <si>
    <t>オフセットの構文エラー</t>
    <rPh sb="6" eb="8">
      <t>コウブン</t>
    </rPh>
    <phoneticPr fontId="15"/>
  </si>
  <si>
    <t>OffsetInvalid</t>
    <phoneticPr fontId="15"/>
  </si>
  <si>
    <t>最小値が入力されていない</t>
    <rPh sb="0" eb="3">
      <t>サイショウチ</t>
    </rPh>
    <rPh sb="4" eb="6">
      <t>ニュウリョク</t>
    </rPh>
    <phoneticPr fontId="15"/>
  </si>
  <si>
    <t>MinEmpty</t>
    <phoneticPr fontId="15"/>
  </si>
  <si>
    <t>デフォルト値(0)として処理</t>
  </si>
  <si>
    <t>最小値の構文エラー</t>
    <rPh sb="0" eb="3">
      <t>サイショウチ</t>
    </rPh>
    <rPh sb="4" eb="6">
      <t>コウブン</t>
    </rPh>
    <phoneticPr fontId="15"/>
  </si>
  <si>
    <t>MinInvalid</t>
    <phoneticPr fontId="15"/>
  </si>
  <si>
    <t>最小値がExcelで表現可能なビット幅を超えているため、丸められている可能性がある</t>
    <rPh sb="0" eb="3">
      <t>サイショウチ</t>
    </rPh>
    <rPh sb="10" eb="12">
      <t>ヒョウゲン</t>
    </rPh>
    <rPh sb="12" eb="14">
      <t>カノウ</t>
    </rPh>
    <rPh sb="18" eb="19">
      <t>ハバ</t>
    </rPh>
    <rPh sb="20" eb="21">
      <t>コ</t>
    </rPh>
    <rPh sb="28" eb="29">
      <t>マル</t>
    </rPh>
    <rPh sb="35" eb="38">
      <t>カノウセイ</t>
    </rPh>
    <phoneticPr fontId="15"/>
  </si>
  <si>
    <t>そのまま処理するが、警告を出す</t>
    <rPh sb="4" eb="6">
      <t>ショリ</t>
    </rPh>
    <rPh sb="10" eb="12">
      <t>ケイコク</t>
    </rPh>
    <rPh sb="13" eb="14">
      <t>ダ</t>
    </rPh>
    <phoneticPr fontId="15"/>
  </si>
  <si>
    <t>MinMayUnderFlow</t>
    <phoneticPr fontId="15"/>
  </si>
  <si>
    <t>最大値が入力されていない</t>
    <rPh sb="0" eb="3">
      <t>サイダイチ</t>
    </rPh>
    <rPh sb="4" eb="6">
      <t>ニュウリョク</t>
    </rPh>
    <phoneticPr fontId="15"/>
  </si>
  <si>
    <t>MaxEmpty</t>
    <phoneticPr fontId="15"/>
  </si>
  <si>
    <t>最大値の構文エラー</t>
    <rPh sb="0" eb="1">
      <t>サイ</t>
    </rPh>
    <rPh sb="1" eb="2">
      <t>ダイ</t>
    </rPh>
    <rPh sb="2" eb="3">
      <t>アタイ</t>
    </rPh>
    <rPh sb="4" eb="6">
      <t>コウブン</t>
    </rPh>
    <phoneticPr fontId="15"/>
  </si>
  <si>
    <t>MaxInvalid</t>
    <phoneticPr fontId="15"/>
  </si>
  <si>
    <t>最大値がExcelで表現可能なビット幅を超えているため、丸められている可能性がある</t>
    <rPh sb="0" eb="3">
      <t>サイダイチ</t>
    </rPh>
    <rPh sb="10" eb="12">
      <t>ヒョウゲン</t>
    </rPh>
    <rPh sb="12" eb="14">
      <t>カノウ</t>
    </rPh>
    <rPh sb="18" eb="19">
      <t>ハバ</t>
    </rPh>
    <rPh sb="20" eb="21">
      <t>コ</t>
    </rPh>
    <rPh sb="28" eb="29">
      <t>マル</t>
    </rPh>
    <rPh sb="35" eb="38">
      <t>カノウセイ</t>
    </rPh>
    <phoneticPr fontId="15"/>
  </si>
  <si>
    <t>MaxMayUnderFlow</t>
    <phoneticPr fontId="15"/>
  </si>
  <si>
    <t>単位が入力されていない</t>
    <rPh sb="0" eb="2">
      <t>タンイ</t>
    </rPh>
    <rPh sb="3" eb="5">
      <t>ニュウリョク</t>
    </rPh>
    <phoneticPr fontId="15"/>
  </si>
  <si>
    <t>UnitEmpty</t>
    <phoneticPr fontId="15"/>
  </si>
  <si>
    <t>単位無しとして処理</t>
    <rPh sb="0" eb="2">
      <t>タンイ</t>
    </rPh>
    <rPh sb="2" eb="3">
      <t>ナ</t>
    </rPh>
    <rPh sb="7" eb="9">
      <t>ショリ</t>
    </rPh>
    <phoneticPr fontId="15"/>
  </si>
  <si>
    <t>単位の構文エラー</t>
    <rPh sb="0" eb="2">
      <t>タンイ</t>
    </rPh>
    <rPh sb="3" eb="5">
      <t>コウブン</t>
    </rPh>
    <phoneticPr fontId="15"/>
  </si>
  <si>
    <t>文字列なので、ダメなパターンは無い？</t>
    <rPh sb="0" eb="3">
      <t>モジレツ</t>
    </rPh>
    <rPh sb="15" eb="16">
      <t>ナ</t>
    </rPh>
    <phoneticPr fontId="15"/>
  </si>
  <si>
    <t>UnitInvalid</t>
    <phoneticPr fontId="15"/>
  </si>
  <si>
    <t>単位が半角255文字を超えている</t>
    <rPh sb="0" eb="2">
      <t>タンイ</t>
    </rPh>
    <rPh sb="3" eb="5">
      <t>ハンカク</t>
    </rPh>
    <rPh sb="8" eb="10">
      <t>モジ</t>
    </rPh>
    <rPh sb="11" eb="12">
      <t>コ</t>
    </rPh>
    <phoneticPr fontId="15"/>
  </si>
  <si>
    <t>UnitTooLong</t>
    <phoneticPr fontId="15"/>
  </si>
  <si>
    <t>単位にダメ文字が含まれている</t>
    <rPh sb="0" eb="2">
      <t>タンイ</t>
    </rPh>
    <rPh sb="5" eb="7">
      <t>モジ</t>
    </rPh>
    <rPh sb="8" eb="9">
      <t>フク</t>
    </rPh>
    <phoneticPr fontId="15"/>
  </si>
  <si>
    <t>UnitHasBadChar</t>
    <phoneticPr fontId="15"/>
  </si>
  <si>
    <t>単位に「"」が使用されている</t>
    <rPh sb="0" eb="2">
      <t>タンイ</t>
    </rPh>
    <rPh sb="7" eb="9">
      <t>シヨウ</t>
    </rPh>
    <phoneticPr fontId="15"/>
  </si>
  <si>
    <t>UnitHasBadChar2</t>
    <phoneticPr fontId="15"/>
  </si>
  <si>
    <t>マルチプレクサが入力されていない</t>
    <rPh sb="8" eb="10">
      <t>ニュウリョク</t>
    </rPh>
    <phoneticPr fontId="15"/>
  </si>
  <si>
    <t>無い場合もあるが・・・</t>
    <rPh sb="0" eb="1">
      <t>ナ</t>
    </rPh>
    <rPh sb="2" eb="4">
      <t>バアイ</t>
    </rPh>
    <phoneticPr fontId="15"/>
  </si>
  <si>
    <t>MuxEmpty</t>
    <phoneticPr fontId="15"/>
  </si>
  <si>
    <t>空欄として処理</t>
    <rPh sb="0" eb="2">
      <t>クウラン</t>
    </rPh>
    <rPh sb="5" eb="7">
      <t>ショリ</t>
    </rPh>
    <phoneticPr fontId="15"/>
  </si>
  <si>
    <t>マルチプレクサの構文エラー</t>
    <rPh sb="8" eb="10">
      <t>コウブン</t>
    </rPh>
    <phoneticPr fontId="15"/>
  </si>
  <si>
    <t>デフォルト値で作成</t>
    <rPh sb="5" eb="6">
      <t>チ</t>
    </rPh>
    <rPh sb="7" eb="9">
      <t>サクセイ</t>
    </rPh>
    <phoneticPr fontId="15"/>
  </si>
  <si>
    <t>MuxInvalid</t>
    <phoneticPr fontId="15"/>
  </si>
  <si>
    <t>マルチプレクサの選択信号が複数ある</t>
    <rPh sb="8" eb="10">
      <t>センタク</t>
    </rPh>
    <rPh sb="10" eb="12">
      <t>シンゴウ</t>
    </rPh>
    <rPh sb="13" eb="15">
      <t>フクスウ</t>
    </rPh>
    <phoneticPr fontId="15"/>
  </si>
  <si>
    <t>2個目は無視して進める？</t>
    <rPh sb="1" eb="3">
      <t>コメ</t>
    </rPh>
    <rPh sb="4" eb="6">
      <t>ムシ</t>
    </rPh>
    <rPh sb="8" eb="9">
      <t>スス</t>
    </rPh>
    <phoneticPr fontId="15"/>
  </si>
  <si>
    <t>MuxDuplicate</t>
    <phoneticPr fontId="15"/>
  </si>
  <si>
    <t>マルチプレクサの多重値が選択信号の範囲を超えている</t>
    <rPh sb="8" eb="10">
      <t>タジュウ</t>
    </rPh>
    <rPh sb="10" eb="11">
      <t>チ</t>
    </rPh>
    <rPh sb="12" eb="14">
      <t>センタク</t>
    </rPh>
    <rPh sb="14" eb="16">
      <t>シンゴウ</t>
    </rPh>
    <rPh sb="17" eb="19">
      <t>ハンイ</t>
    </rPh>
    <rPh sb="20" eb="21">
      <t>コ</t>
    </rPh>
    <phoneticPr fontId="15"/>
  </si>
  <si>
    <t>無視</t>
    <rPh sb="0" eb="2">
      <t>ムシ</t>
    </rPh>
    <phoneticPr fontId="15"/>
  </si>
  <si>
    <t>MulOutOfLange</t>
    <phoneticPr fontId="15"/>
  </si>
  <si>
    <t>そのまま処理</t>
    <rPh sb="4" eb="6">
      <t>ショリ</t>
    </rPh>
    <phoneticPr fontId="15"/>
  </si>
  <si>
    <t>値テーブルが入力されていない</t>
    <rPh sb="0" eb="1">
      <t>アタイ</t>
    </rPh>
    <rPh sb="6" eb="8">
      <t>ニュウリョク</t>
    </rPh>
    <phoneticPr fontId="15"/>
  </si>
  <si>
    <t>無い場合もあるので削除する</t>
    <rPh sb="0" eb="1">
      <t>ナ</t>
    </rPh>
    <rPh sb="2" eb="4">
      <t>バアイ</t>
    </rPh>
    <rPh sb="9" eb="11">
      <t>サクジョ</t>
    </rPh>
    <phoneticPr fontId="15"/>
  </si>
  <si>
    <t>VTableEmpty</t>
    <phoneticPr fontId="15"/>
  </si>
  <si>
    <t>値テーブルの構文エラー</t>
    <rPh sb="0" eb="1">
      <t>アタイ</t>
    </rPh>
    <rPh sb="6" eb="8">
      <t>コウブン</t>
    </rPh>
    <phoneticPr fontId="15"/>
  </si>
  <si>
    <t>VTableInvalid</t>
    <phoneticPr fontId="15"/>
  </si>
  <si>
    <t>値テーブル無しとして処理</t>
    <rPh sb="0" eb="1">
      <t>アタイ</t>
    </rPh>
    <rPh sb="5" eb="6">
      <t>ナ</t>
    </rPh>
    <rPh sb="10" eb="12">
      <t>ショリ</t>
    </rPh>
    <phoneticPr fontId="15"/>
  </si>
  <si>
    <t>符号がunsignedであるにもかかわらず、最小値または初期値が負の値である</t>
    <rPh sb="0" eb="2">
      <t>フゴウ</t>
    </rPh>
    <rPh sb="22" eb="25">
      <t>サイショウチ</t>
    </rPh>
    <rPh sb="28" eb="31">
      <t>ショキチ</t>
    </rPh>
    <rPh sb="32" eb="33">
      <t>フ</t>
    </rPh>
    <rPh sb="34" eb="35">
      <t>アタイ</t>
    </rPh>
    <phoneticPr fontId="15"/>
  </si>
  <si>
    <t>最小値にする？</t>
    <rPh sb="0" eb="3">
      <t>サイショウチ</t>
    </rPh>
    <phoneticPr fontId="15"/>
  </si>
  <si>
    <t>SignMinInitMismatch</t>
    <phoneticPr fontId="15"/>
  </si>
  <si>
    <t>初期値が最小値より小さい、または最大値より大きい</t>
    <rPh sb="0" eb="3">
      <t>ショキチ</t>
    </rPh>
    <rPh sb="4" eb="7">
      <t>サイショウチ</t>
    </rPh>
    <rPh sb="9" eb="10">
      <t>チイ</t>
    </rPh>
    <rPh sb="16" eb="19">
      <t>サイダイチ</t>
    </rPh>
    <rPh sb="21" eb="22">
      <t>オオ</t>
    </rPh>
    <phoneticPr fontId="15"/>
  </si>
  <si>
    <t>そのまま？</t>
    <phoneticPr fontId="15"/>
  </si>
  <si>
    <t>InitMinMaxMismatch</t>
    <phoneticPr fontId="15"/>
  </si>
  <si>
    <t>最小値が指定されたbit数で表現できる幅を超えている</t>
    <rPh sb="0" eb="3">
      <t>サイショウチ</t>
    </rPh>
    <rPh sb="4" eb="6">
      <t>シテイ</t>
    </rPh>
    <rPh sb="12" eb="13">
      <t>スウ</t>
    </rPh>
    <rPh sb="14" eb="16">
      <t>ヒョウゲン</t>
    </rPh>
    <rPh sb="19" eb="20">
      <t>ハバ</t>
    </rPh>
    <rPh sb="21" eb="22">
      <t>コ</t>
    </rPh>
    <phoneticPr fontId="15"/>
  </si>
  <si>
    <t>長さ3bit、オフセット0、分解能1のとき最大値255とか。最大値・最小値を再計算して初期値化して作成？</t>
    <rPh sb="0" eb="1">
      <t>ナガ</t>
    </rPh>
    <rPh sb="14" eb="17">
      <t>ブンカイノウ</t>
    </rPh>
    <rPh sb="21" eb="24">
      <t>サイダイチ</t>
    </rPh>
    <rPh sb="30" eb="33">
      <t>サイダイチ</t>
    </rPh>
    <rPh sb="34" eb="37">
      <t>サイショウチ</t>
    </rPh>
    <rPh sb="38" eb="41">
      <t>サイケイサン</t>
    </rPh>
    <rPh sb="43" eb="46">
      <t>ショキチ</t>
    </rPh>
    <rPh sb="46" eb="47">
      <t>カ</t>
    </rPh>
    <rPh sb="49" eb="51">
      <t>サクセイ</t>
    </rPh>
    <phoneticPr fontId="15"/>
  </si>
  <si>
    <t>MinLengthMismatch</t>
    <phoneticPr fontId="15"/>
  </si>
  <si>
    <t>最大値が指定されたbit数で表現できる幅を超えている</t>
    <rPh sb="0" eb="3">
      <t>サイダイチ</t>
    </rPh>
    <rPh sb="4" eb="6">
      <t>シテイ</t>
    </rPh>
    <rPh sb="12" eb="13">
      <t>スウ</t>
    </rPh>
    <rPh sb="14" eb="16">
      <t>ヒョウゲン</t>
    </rPh>
    <rPh sb="19" eb="20">
      <t>ハバ</t>
    </rPh>
    <rPh sb="21" eb="22">
      <t>コ</t>
    </rPh>
    <phoneticPr fontId="15"/>
  </si>
  <si>
    <t>MaxLengthMismatch</t>
    <phoneticPr fontId="15"/>
  </si>
  <si>
    <t>valueTable</t>
    <phoneticPr fontId="15"/>
  </si>
  <si>
    <t>t</t>
    <phoneticPr fontId="15"/>
  </si>
  <si>
    <t>値テーブルに定義されていない値がある</t>
    <rPh sb="0" eb="1">
      <t>アタイ</t>
    </rPh>
    <rPh sb="6" eb="8">
      <t>テイギ</t>
    </rPh>
    <rPh sb="14" eb="15">
      <t>アタイ</t>
    </rPh>
    <phoneticPr fontId="15"/>
  </si>
  <si>
    <t>無い分はデフォルト値として処理</t>
    <rPh sb="0" eb="1">
      <t>ナ</t>
    </rPh>
    <rPh sb="2" eb="3">
      <t>ブン</t>
    </rPh>
    <rPh sb="9" eb="10">
      <t>アタイ</t>
    </rPh>
    <rPh sb="13" eb="15">
      <t>ショリ</t>
    </rPh>
    <phoneticPr fontId="15"/>
  </si>
  <si>
    <t>VTableShortage</t>
    <phoneticPr fontId="15"/>
  </si>
  <si>
    <t>値テーブルに、最小値より小さい値、または最大値より大きい値で定義された文字列がある</t>
    <rPh sb="0" eb="1">
      <t>アタイ</t>
    </rPh>
    <rPh sb="7" eb="10">
      <t>サイショウチ</t>
    </rPh>
    <rPh sb="12" eb="13">
      <t>チイ</t>
    </rPh>
    <rPh sb="15" eb="16">
      <t>アタイ</t>
    </rPh>
    <rPh sb="20" eb="23">
      <t>サイダイチ</t>
    </rPh>
    <rPh sb="25" eb="26">
      <t>オオ</t>
    </rPh>
    <rPh sb="28" eb="29">
      <t>アタイ</t>
    </rPh>
    <rPh sb="30" eb="32">
      <t>テイギ</t>
    </rPh>
    <rPh sb="35" eb="38">
      <t>モジレツ</t>
    </rPh>
    <phoneticPr fontId="15"/>
  </si>
  <si>
    <t>VTableOutOfRange</t>
    <phoneticPr fontId="15"/>
  </si>
  <si>
    <t>値テーブルの文字列が32文字を超えている</t>
    <rPh sb="0" eb="1">
      <t>アタイ</t>
    </rPh>
    <rPh sb="6" eb="8">
      <t>モジ</t>
    </rPh>
    <rPh sb="8" eb="9">
      <t>レツ</t>
    </rPh>
    <rPh sb="12" eb="14">
      <t>モジ</t>
    </rPh>
    <rPh sb="15" eb="16">
      <t>コ</t>
    </rPh>
    <phoneticPr fontId="15"/>
  </si>
  <si>
    <t>VTableStringTooLong</t>
    <phoneticPr fontId="15"/>
  </si>
  <si>
    <t>値テーブルの文字列にダメ文字が含まれている</t>
    <rPh sb="0" eb="1">
      <t>アタイ</t>
    </rPh>
    <rPh sb="6" eb="9">
      <t>モジレツ</t>
    </rPh>
    <rPh sb="12" eb="14">
      <t>モジ</t>
    </rPh>
    <rPh sb="15" eb="16">
      <t>フク</t>
    </rPh>
    <phoneticPr fontId="15"/>
  </si>
  <si>
    <t>VTableStringHasBadChar</t>
    <phoneticPr fontId="15"/>
  </si>
  <si>
    <t>値テーブルの文字列に「"」が使用されている</t>
    <rPh sb="0" eb="1">
      <t>アタイ</t>
    </rPh>
    <rPh sb="6" eb="9">
      <t>モジレツ</t>
    </rPh>
    <rPh sb="14" eb="16">
      <t>シヨウ</t>
    </rPh>
    <phoneticPr fontId="15"/>
  </si>
  <si>
    <t>VTableStringHasBadChar2</t>
    <phoneticPr fontId="15"/>
  </si>
  <si>
    <t>送受信
マトリックス
(送受信ノード)
Node</t>
    <rPh sb="0" eb="3">
      <t>ソウジュシン</t>
    </rPh>
    <rPh sb="12" eb="15">
      <t>ソウジュシン</t>
    </rPh>
    <phoneticPr fontId="15"/>
  </si>
  <si>
    <t>n</t>
    <phoneticPr fontId="15"/>
  </si>
  <si>
    <t>送信するノードがいない</t>
    <rPh sb="0" eb="2">
      <t>ソウシン</t>
    </rPh>
    <phoneticPr fontId="15"/>
  </si>
  <si>
    <t>気にしない。</t>
    <rPh sb="0" eb="1">
      <t>キ</t>
    </rPh>
    <phoneticPr fontId="15"/>
  </si>
  <si>
    <t>MatrixNoTransceiver</t>
    <phoneticPr fontId="15"/>
  </si>
  <si>
    <t>受信するノードがいない</t>
    <rPh sb="0" eb="2">
      <t>ジュシン</t>
    </rPh>
    <phoneticPr fontId="15"/>
  </si>
  <si>
    <t>MatrixNoReceiver</t>
    <phoneticPr fontId="15"/>
  </si>
  <si>
    <t>送信者が複数ある</t>
    <rPh sb="0" eb="3">
      <t>ソウシンシャ</t>
    </rPh>
    <rPh sb="4" eb="6">
      <t>フクスウ</t>
    </rPh>
    <phoneticPr fontId="15"/>
  </si>
  <si>
    <t>まだ、この生成ツールが対応していない。最初に見つかった奴を送信者にする</t>
    <rPh sb="5" eb="7">
      <t>セイセイ</t>
    </rPh>
    <rPh sb="11" eb="13">
      <t>タイオウ</t>
    </rPh>
    <rPh sb="19" eb="21">
      <t>サイショ</t>
    </rPh>
    <rPh sb="22" eb="23">
      <t>ミ</t>
    </rPh>
    <rPh sb="27" eb="28">
      <t>ヤツ</t>
    </rPh>
    <rPh sb="29" eb="32">
      <t>ソウシンシャ</t>
    </rPh>
    <phoneticPr fontId="15"/>
  </si>
  <si>
    <t>MatrixMultiTransceivers</t>
    <phoneticPr fontId="15"/>
  </si>
  <si>
    <t>送受信者名が入力されていない</t>
    <rPh sb="0" eb="3">
      <t>ソウジュシン</t>
    </rPh>
    <rPh sb="3" eb="4">
      <t>シャ</t>
    </rPh>
    <rPh sb="4" eb="5">
      <t>メイ</t>
    </rPh>
    <rPh sb="6" eb="8">
      <t>ニュウリョク</t>
    </rPh>
    <phoneticPr fontId="15"/>
  </si>
  <si>
    <t>NodeNameEmpty</t>
    <phoneticPr fontId="15"/>
  </si>
  <si>
    <t>デフォルト値(相手無し)として処理</t>
    <rPh sb="5" eb="6">
      <t>アタイ</t>
    </rPh>
    <rPh sb="7" eb="9">
      <t>アイテ</t>
    </rPh>
    <rPh sb="9" eb="10">
      <t>ナ</t>
    </rPh>
    <rPh sb="15" eb="17">
      <t>ショリ</t>
    </rPh>
    <phoneticPr fontId="15"/>
  </si>
  <si>
    <t>送受信者名の構文エラー</t>
    <rPh sb="6" eb="8">
      <t>コウブン</t>
    </rPh>
    <phoneticPr fontId="15"/>
  </si>
  <si>
    <t>NodeNameInvalid</t>
    <phoneticPr fontId="15"/>
  </si>
  <si>
    <t>送受信者名が半角32文字を超えている</t>
    <rPh sb="6" eb="8">
      <t>ハンカク</t>
    </rPh>
    <rPh sb="10" eb="12">
      <t>モジ</t>
    </rPh>
    <rPh sb="13" eb="14">
      <t>コ</t>
    </rPh>
    <phoneticPr fontId="15"/>
  </si>
  <si>
    <t>NodeNameTooLong</t>
    <phoneticPr fontId="15"/>
  </si>
  <si>
    <t>送受信者名が半角英字または_（アンダーバー）で始まっていない</t>
    <rPh sb="6" eb="8">
      <t>ハンカク</t>
    </rPh>
    <rPh sb="8" eb="10">
      <t>エイジ</t>
    </rPh>
    <rPh sb="23" eb="24">
      <t>ハジ</t>
    </rPh>
    <phoneticPr fontId="15"/>
  </si>
  <si>
    <t>NodeNameFormatError</t>
    <phoneticPr fontId="15"/>
  </si>
  <si>
    <t>送受信者名に半角英数字_（アンダーバー）以外が含まれる</t>
    <phoneticPr fontId="15"/>
  </si>
  <si>
    <t>NodeNameFormatError2</t>
    <phoneticPr fontId="15"/>
  </si>
  <si>
    <t>送受信者名が重複している</t>
    <rPh sb="6" eb="8">
      <t>チョウフク</t>
    </rPh>
    <phoneticPr fontId="15"/>
  </si>
  <si>
    <t>NodeNameConflict</t>
    <phoneticPr fontId="15"/>
  </si>
  <si>
    <t>IDを10進数で識別しているが、それで良いか？</t>
    <rPh sb="5" eb="7">
      <t>シンスウ</t>
    </rPh>
    <rPh sb="8" eb="10">
      <t>シキベツ</t>
    </rPh>
    <rPh sb="19" eb="20">
      <t>ヨ</t>
    </rPh>
    <phoneticPr fontId="15"/>
  </si>
  <si>
    <t>ランク</t>
    <phoneticPr fontId="15"/>
  </si>
  <si>
    <t>凡例</t>
    <rPh sb="0" eb="2">
      <t>ハンレイ</t>
    </rPh>
    <phoneticPr fontId="15"/>
  </si>
  <si>
    <t>ErrorRank.Normal</t>
    <phoneticPr fontId="15"/>
  </si>
  <si>
    <t>情報：おせっかい確認</t>
    <rPh sb="0" eb="2">
      <t>ジョウホウ</t>
    </rPh>
    <phoneticPr fontId="15"/>
  </si>
  <si>
    <t>ErrorRank.Information</t>
    <phoneticPr fontId="15"/>
  </si>
  <si>
    <t>注意：モニター用では問題ないレベル(自動で補完可能)</t>
    <rPh sb="0" eb="2">
      <t>チュウイ</t>
    </rPh>
    <rPh sb="7" eb="8">
      <t>ヨウ</t>
    </rPh>
    <rPh sb="10" eb="12">
      <t>モンダイ</t>
    </rPh>
    <rPh sb="18" eb="20">
      <t>ジドウ</t>
    </rPh>
    <rPh sb="21" eb="23">
      <t>ホカン</t>
    </rPh>
    <rPh sb="23" eb="25">
      <t>カノウ</t>
    </rPh>
    <phoneticPr fontId="15"/>
  </si>
  <si>
    <t>ErrorRank.Caution</t>
    <phoneticPr fontId="15"/>
  </si>
  <si>
    <t>←candbcにデータとして無くても問題ない情報(名称とか送信周期とか)</t>
    <rPh sb="14" eb="15">
      <t>ナ</t>
    </rPh>
    <rPh sb="18" eb="20">
      <t>モンダイ</t>
    </rPh>
    <rPh sb="22" eb="24">
      <t>ジョウホウ</t>
    </rPh>
    <rPh sb="25" eb="27">
      <t>メイショウ</t>
    </rPh>
    <rPh sb="29" eb="31">
      <t>ソウシン</t>
    </rPh>
    <rPh sb="31" eb="33">
      <t>シュウキ</t>
    </rPh>
    <phoneticPr fontId="15"/>
  </si>
  <si>
    <t>警告：モニター用では問題ないレベル（可能性が複数あり、自動で補完できないもの）（dbc生成はできるが、どうかと思うもの）</t>
    <rPh sb="0" eb="2">
      <t>ケイコク</t>
    </rPh>
    <rPh sb="18" eb="21">
      <t>カノウセイ</t>
    </rPh>
    <rPh sb="22" eb="24">
      <t>フクスウ</t>
    </rPh>
    <rPh sb="27" eb="29">
      <t>ジドウ</t>
    </rPh>
    <rPh sb="30" eb="32">
      <t>ホカン</t>
    </rPh>
    <phoneticPr fontId="15"/>
  </si>
  <si>
    <t>ErrorRank.Warning</t>
    <phoneticPr fontId="15"/>
  </si>
  <si>
    <t>エラー：dbc生成に支障をきたすもの（自動補完可能であっても、入力されているデータがダメならエラー）</t>
    <rPh sb="7" eb="9">
      <t>セイセイ</t>
    </rPh>
    <rPh sb="10" eb="12">
      <t>シショウ</t>
    </rPh>
    <rPh sb="19" eb="21">
      <t>ジドウ</t>
    </rPh>
    <rPh sb="21" eb="23">
      <t>ホカン</t>
    </rPh>
    <rPh sb="23" eb="25">
      <t>カノウ</t>
    </rPh>
    <rPh sb="31" eb="33">
      <t>ニュウリョク</t>
    </rPh>
    <phoneticPr fontId="15"/>
  </si>
  <si>
    <t>ErrorRank.Error</t>
    <phoneticPr fontId="15"/>
  </si>
  <si>
    <t>1F00600hx</t>
    <phoneticPr fontId="2"/>
  </si>
  <si>
    <t>1F007A0hx</t>
    <phoneticPr fontId="2"/>
  </si>
  <si>
    <t>1F007A1hx</t>
    <phoneticPr fontId="2"/>
  </si>
  <si>
    <t>CAN_Router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</si>
</sst>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
  </numFmts>
  <fonts count="36" x14ac:knownFonts="1">
    <font>
      <sz val="11"/>
      <color theme="1"/>
      <name val="ＭＳ ゴシック"/>
      <family val="2"/>
      <charset val="128"/>
      <scheme val="minor"/>
    </font>
    <font>
      <b/>
      <sz val="15"/>
      <color theme="3"/>
      <name val="ＭＳ ゴシック"/>
      <family val="2"/>
      <charset val="128"/>
      <scheme val="minor"/>
    </font>
    <font>
      <sz val="6"/>
      <name val="ＭＳ ゴシック"/>
      <family val="2"/>
      <charset val="128"/>
      <scheme val="minor"/>
    </font>
    <font>
      <sz val="11"/>
      <color theme="1"/>
      <name val="ＭＳ ゴシック"/>
      <family val="3"/>
      <charset val="128"/>
      <scheme val="major"/>
    </font>
    <font>
      <sz val="11"/>
      <color theme="0"/>
      <name val="ＭＳ ゴシック"/>
      <family val="3"/>
      <charset val="128"/>
      <scheme val="major"/>
    </font>
    <font>
      <sz val="36"/>
      <color theme="1"/>
      <name val="ＭＳ ゴシック"/>
      <family val="3"/>
      <charset val="128"/>
      <scheme val="major"/>
    </font>
    <font>
      <sz val="26"/>
      <color theme="1"/>
      <name val="ＭＳ ゴシック"/>
      <family val="3"/>
      <charset val="128"/>
      <scheme val="major"/>
    </font>
    <font>
      <sz val="16"/>
      <color theme="1"/>
      <name val="ＭＳ ゴシック"/>
      <family val="3"/>
      <charset val="128"/>
      <scheme val="major"/>
    </font>
    <font>
      <sz val="6"/>
      <color theme="1"/>
      <name val="ＭＳ ゴシック"/>
      <family val="3"/>
      <charset val="128"/>
      <scheme val="major"/>
    </font>
    <font>
      <sz val="6"/>
      <color theme="0"/>
      <name val="ＭＳ ゴシック"/>
      <family val="3"/>
      <charset val="128"/>
      <scheme val="major"/>
    </font>
    <font>
      <sz val="11"/>
      <name val="ＭＳ ゴシック"/>
      <family val="3"/>
      <charset val="128"/>
      <scheme val="major"/>
    </font>
    <font>
      <sz val="11"/>
      <color theme="1"/>
      <name val="ＭＳ 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1"/>
      <name val="ＭＳ ゴシック"/>
      <family val="2"/>
      <charset val="128"/>
      <scheme val="minor"/>
    </font>
    <font>
      <sz val="11"/>
      <color theme="1"/>
      <name val="ＭＳ ゴシック"/>
      <family val="2"/>
      <charset val="128"/>
      <scheme val="minor"/>
    </font>
    <font>
      <b/>
      <sz val="13"/>
      <color theme="3"/>
      <name val="ＭＳ ゴシック"/>
      <family val="2"/>
      <charset val="128"/>
      <scheme val="minor"/>
    </font>
    <font>
      <b/>
      <sz val="11"/>
      <color theme="3"/>
      <name val="ＭＳ ゴシック"/>
      <family val="2"/>
      <charset val="128"/>
      <scheme val="minor"/>
    </font>
    <font>
      <sz val="11"/>
      <color theme="1"/>
      <name val="ＭＳ ゴシック"/>
      <family val="3"/>
      <charset val="128"/>
      <scheme val="minor"/>
    </font>
    <font>
      <sz val="11"/>
      <color rgb="FFFF66FF"/>
      <name val="ＭＳ ゴシック"/>
      <family val="3"/>
      <charset val="128"/>
      <scheme val="minor"/>
    </font>
    <font>
      <b/>
      <sz val="18"/>
      <color theme="3" tint="-0.24994659260841701"/>
      <name val="ＭＳ ゴシック"/>
      <family val="2"/>
      <charset val="128"/>
      <scheme val="minor"/>
    </font>
    <font>
      <sz val="6"/>
      <name val="ＭＳ ゴシック"/>
      <family val="3"/>
      <charset val="128"/>
      <scheme val="minor"/>
    </font>
    <font>
      <sz val="11"/>
      <color theme="0" tint="-0.499984740745262"/>
      <name val="ＭＳ ゴシック"/>
      <family val="2"/>
      <charset val="128"/>
      <scheme val="minor"/>
    </font>
    <font>
      <sz val="11"/>
      <color theme="0" tint="-4.9989318521683403E-2"/>
      <name val="ＭＳ ゴシック"/>
      <family val="2"/>
      <charset val="128"/>
      <scheme val="minor"/>
    </font>
    <font>
      <sz val="11"/>
      <color theme="0" tint="-4.9989318521683403E-2"/>
      <name val="ＭＳ ゴシック"/>
      <family val="3"/>
      <charset val="128"/>
      <scheme val="minor"/>
    </font>
    <font>
      <b/>
      <sz val="13"/>
      <color theme="3" tint="-0.24994659260841701"/>
      <name val="ＭＳ ゴシック"/>
      <family val="2"/>
      <charset val="128"/>
      <scheme val="minor"/>
    </font>
    <font>
      <sz val="10"/>
      <color rgb="FF806000"/>
      <name val="ＭＳ ゴシック"/>
      <family val="3"/>
      <charset val="128"/>
    </font>
    <font>
      <sz val="10"/>
      <color rgb="FF806000"/>
      <name val="ＭＳ Ｐゴシック"/>
      <family val="3"/>
      <charset val="128"/>
    </font>
    <font>
      <sz val="11"/>
      <color theme="7" tint="-0.499984740745262"/>
      <name val="ＭＳ ゴシック"/>
      <family val="3"/>
      <charset val="128"/>
      <scheme val="minor"/>
    </font>
    <font>
      <sz val="10"/>
      <color rgb="FFFF0000"/>
      <name val="ＭＳ Ｐゴシック"/>
      <family val="3"/>
      <charset val="128"/>
    </font>
    <font>
      <sz val="11"/>
      <name val="ＭＳ ゴシック"/>
      <family val="3"/>
      <charset val="128"/>
      <scheme val="minor"/>
    </font>
    <font>
      <b/>
      <sz val="11"/>
      <name val="ＭＳ Ｐゴシック"/>
      <family val="3"/>
      <charset val="128"/>
    </font>
    <font>
      <strike/>
      <sz val="11"/>
      <name val="ＭＳ Ｐゴシック"/>
      <family val="3"/>
      <charset val="128"/>
    </font>
  </fonts>
  <fills count="18">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8AEE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AEF4F8"/>
        <bgColor indexed="64"/>
      </patternFill>
    </fill>
    <fill>
      <patternFill patternType="solid">
        <fgColor indexed="2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249977111117893"/>
        <bgColor indexed="64"/>
      </patternFill>
    </fill>
  </fills>
  <borders count="52">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1" applyNumberFormat="0" applyFill="0" applyAlignment="0" applyProtection="0">
      <alignment vertical="center"/>
    </xf>
    <xf numFmtId="0" fontId="18" fillId="0" borderId="0">
      <alignment vertical="center"/>
    </xf>
    <xf numFmtId="0" fontId="19" fillId="0" borderId="46" applyNumberFormat="0" applyFill="0" applyAlignment="0" applyProtection="0">
      <alignment vertical="center"/>
    </xf>
    <xf numFmtId="0" fontId="20" fillId="0" borderId="47" applyNumberFormat="0" applyFill="0" applyAlignment="0" applyProtection="0">
      <alignment vertical="center"/>
    </xf>
    <xf numFmtId="49" fontId="18" fillId="0" borderId="0">
      <alignment vertical="center"/>
    </xf>
    <xf numFmtId="0" fontId="18" fillId="0" borderId="0">
      <alignment vertical="center"/>
    </xf>
    <xf numFmtId="0" fontId="23" fillId="0" borderId="1" applyNumberFormat="0" applyFill="0" applyAlignment="0" applyProtection="0">
      <alignment vertical="center"/>
    </xf>
    <xf numFmtId="0" fontId="28" fillId="0" borderId="46" applyNumberFormat="0" applyFill="0" applyAlignment="0" applyProtection="0">
      <alignment vertical="center"/>
    </xf>
    <xf numFmtId="0" fontId="33" fillId="0" borderId="0">
      <alignment vertical="center"/>
    </xf>
  </cellStyleXfs>
  <cellXfs count="26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top" wrapText="1"/>
    </xf>
    <xf numFmtId="0" fontId="7" fillId="0" borderId="0" xfId="0" applyFont="1" applyAlignment="1">
      <alignment vertical="center" wrapText="1"/>
    </xf>
    <xf numFmtId="49" fontId="8" fillId="0" borderId="0" xfId="0" applyNumberFormat="1" applyFont="1">
      <alignment vertical="center"/>
    </xf>
    <xf numFmtId="49" fontId="9" fillId="0" borderId="0" xfId="0" applyNumberFormat="1" applyFont="1">
      <alignment vertical="center"/>
    </xf>
    <xf numFmtId="49" fontId="3" fillId="0" borderId="0" xfId="0" applyNumberFormat="1" applyFont="1">
      <alignment vertical="center"/>
    </xf>
    <xf numFmtId="49" fontId="4" fillId="0" borderId="0" xfId="0" applyNumberFormat="1" applyFont="1">
      <alignment vertical="center"/>
    </xf>
    <xf numFmtId="49" fontId="3" fillId="0" borderId="0" xfId="0" applyNumberFormat="1" applyFont="1" applyAlignment="1">
      <alignment horizontal="left" vertical="top" wrapText="1"/>
    </xf>
    <xf numFmtId="49" fontId="0" fillId="0" borderId="0" xfId="0" applyNumberFormat="1">
      <alignment vertical="center"/>
    </xf>
    <xf numFmtId="49" fontId="10" fillId="0" borderId="0" xfId="0" applyNumberFormat="1" applyFont="1">
      <alignment vertical="center"/>
    </xf>
    <xf numFmtId="0" fontId="13" fillId="0" borderId="0" xfId="0" applyFont="1">
      <alignment vertical="center"/>
    </xf>
    <xf numFmtId="0" fontId="13" fillId="0" borderId="0" xfId="0" applyFont="1" applyAlignment="1">
      <alignment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49" fontId="14" fillId="0" borderId="11" xfId="0" applyNumberFormat="1" applyFont="1" applyBorder="1" applyAlignment="1">
      <alignment horizontal="center" vertical="center" wrapText="1"/>
    </xf>
    <xf numFmtId="0" fontId="12" fillId="3" borderId="15" xfId="0" applyFont="1" applyFill="1" applyBorder="1">
      <alignment vertical="center"/>
    </xf>
    <xf numFmtId="0" fontId="12" fillId="3" borderId="15" xfId="0" applyFont="1" applyFill="1" applyBorder="1" applyAlignment="1">
      <alignment horizontal="center" vertical="center"/>
    </xf>
    <xf numFmtId="0" fontId="12" fillId="3" borderId="16" xfId="0" applyFont="1" applyFill="1" applyBorder="1" applyAlignment="1">
      <alignment vertical="center" wrapText="1"/>
    </xf>
    <xf numFmtId="0" fontId="12" fillId="3" borderId="15" xfId="0" applyFont="1" applyFill="1" applyBorder="1" applyAlignment="1">
      <alignment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lignment vertical="center"/>
    </xf>
    <xf numFmtId="49" fontId="14" fillId="5" borderId="2" xfId="0" applyNumberFormat="1" applyFont="1" applyFill="1" applyBorder="1" applyAlignment="1">
      <alignment horizontal="right" vertical="center"/>
    </xf>
    <xf numFmtId="0" fontId="14" fillId="5" borderId="2" xfId="0" applyFont="1" applyFill="1" applyBorder="1" applyAlignment="1">
      <alignment horizontal="right" vertical="center"/>
    </xf>
    <xf numFmtId="0" fontId="14" fillId="5" borderId="2" xfId="0" applyFont="1" applyFill="1" applyBorder="1">
      <alignment vertical="center"/>
    </xf>
    <xf numFmtId="0" fontId="14" fillId="5" borderId="2" xfId="0" applyFont="1" applyFill="1" applyBorder="1" applyAlignment="1">
      <alignment horizontal="center" vertical="center"/>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lignment vertical="center"/>
    </xf>
    <xf numFmtId="0" fontId="14" fillId="4" borderId="23" xfId="0" applyFont="1" applyFill="1" applyBorder="1">
      <alignment vertical="center"/>
    </xf>
    <xf numFmtId="0" fontId="14" fillId="4" borderId="24" xfId="0" applyFont="1" applyFill="1" applyBorder="1">
      <alignment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14" fillId="0" borderId="2" xfId="0" applyFont="1" applyBorder="1" applyAlignment="1">
      <alignment vertical="center" wrapText="1"/>
    </xf>
    <xf numFmtId="0" fontId="14" fillId="3" borderId="17" xfId="0" applyFont="1" applyFill="1" applyBorder="1">
      <alignment vertical="center"/>
    </xf>
    <xf numFmtId="0" fontId="14" fillId="3" borderId="29" xfId="0" applyFont="1" applyFill="1" applyBorder="1">
      <alignment vertical="center"/>
    </xf>
    <xf numFmtId="0" fontId="14" fillId="3" borderId="29" xfId="0" applyFont="1" applyFill="1" applyBorder="1" applyAlignment="1">
      <alignment horizontal="center" vertical="center"/>
    </xf>
    <xf numFmtId="0" fontId="12" fillId="3" borderId="30" xfId="0" applyFont="1" applyFill="1" applyBorder="1">
      <alignment vertical="center"/>
    </xf>
    <xf numFmtId="0" fontId="14" fillId="0" borderId="2" xfId="0" applyFont="1" applyBorder="1">
      <alignment vertical="center"/>
    </xf>
    <xf numFmtId="0" fontId="14" fillId="0" borderId="33" xfId="0" applyFont="1" applyBorder="1" applyAlignment="1">
      <alignment horizontal="center" vertical="center"/>
    </xf>
    <xf numFmtId="0" fontId="14" fillId="0" borderId="33" xfId="0" applyFont="1" applyBorder="1" applyAlignment="1">
      <alignment vertical="center" wrapText="1"/>
    </xf>
    <xf numFmtId="0" fontId="14" fillId="0" borderId="32"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lignment vertical="center"/>
    </xf>
    <xf numFmtId="49" fontId="1" fillId="0" borderId="1" xfId="1" applyNumberFormat="1" applyAlignment="1">
      <alignment vertical="center"/>
    </xf>
    <xf numFmtId="0" fontId="14" fillId="4" borderId="40" xfId="0" applyFont="1" applyFill="1" applyBorder="1">
      <alignment vertical="center"/>
    </xf>
    <xf numFmtId="0" fontId="14" fillId="4" borderId="31" xfId="0" applyFont="1" applyFill="1" applyBorder="1">
      <alignment vertical="center"/>
    </xf>
    <xf numFmtId="0" fontId="14" fillId="4" borderId="31" xfId="0" applyFont="1" applyFill="1" applyBorder="1" applyAlignment="1">
      <alignment horizontal="center" vertical="center"/>
    </xf>
    <xf numFmtId="0" fontId="14" fillId="4" borderId="12" xfId="0" applyFont="1" applyFill="1" applyBorder="1" applyAlignment="1">
      <alignment horizontal="center" vertical="center"/>
    </xf>
    <xf numFmtId="0" fontId="12" fillId="3" borderId="15" xfId="0" applyFont="1" applyFill="1" applyBorder="1" applyAlignment="1">
      <alignment horizontal="right" vertical="center"/>
    </xf>
    <xf numFmtId="0" fontId="14" fillId="3" borderId="15" xfId="0" applyFont="1" applyFill="1" applyBorder="1" applyAlignment="1">
      <alignment horizontal="right" vertical="center"/>
    </xf>
    <xf numFmtId="0" fontId="17" fillId="0" borderId="0" xfId="0" applyFont="1">
      <alignment vertical="center"/>
    </xf>
    <xf numFmtId="0" fontId="17" fillId="0" borderId="0" xfId="0" applyFont="1" applyAlignment="1">
      <alignment vertical="center" wrapText="1"/>
    </xf>
    <xf numFmtId="0" fontId="14" fillId="5" borderId="33" xfId="0" applyFont="1" applyFill="1" applyBorder="1" applyAlignment="1">
      <alignment horizontal="right" vertical="center"/>
    </xf>
    <xf numFmtId="0" fontId="14" fillId="5" borderId="33" xfId="0" applyFont="1" applyFill="1" applyBorder="1" applyAlignment="1">
      <alignment horizontal="center" vertical="center"/>
    </xf>
    <xf numFmtId="0" fontId="14" fillId="5" borderId="33" xfId="0" applyFont="1" applyFill="1" applyBorder="1" applyAlignment="1">
      <alignment vertical="center" shrinkToFit="1"/>
    </xf>
    <xf numFmtId="0" fontId="14" fillId="5" borderId="33" xfId="0" applyFont="1" applyFill="1" applyBorder="1">
      <alignment vertical="center"/>
    </xf>
    <xf numFmtId="49" fontId="14" fillId="5" borderId="33" xfId="0" applyNumberFormat="1" applyFont="1" applyFill="1" applyBorder="1" applyAlignment="1">
      <alignment horizontal="right" vertical="center"/>
    </xf>
    <xf numFmtId="49" fontId="14" fillId="5" borderId="34" xfId="0" applyNumberFormat="1" applyFont="1" applyFill="1" applyBorder="1" applyAlignment="1">
      <alignment horizontal="right" vertical="center"/>
    </xf>
    <xf numFmtId="49" fontId="14" fillId="5" borderId="32" xfId="0" applyNumberFormat="1" applyFont="1" applyFill="1" applyBorder="1" applyAlignment="1">
      <alignment horizontal="center" vertical="center"/>
    </xf>
    <xf numFmtId="0" fontId="14" fillId="0" borderId="22" xfId="0" applyFont="1" applyBorder="1" applyAlignment="1">
      <alignment vertical="center" wrapText="1"/>
    </xf>
    <xf numFmtId="0" fontId="14" fillId="5" borderId="2" xfId="0" applyFont="1" applyFill="1" applyBorder="1" applyAlignment="1">
      <alignment vertical="center" shrinkToFit="1"/>
    </xf>
    <xf numFmtId="49" fontId="14" fillId="5" borderId="5" xfId="0" applyNumberFormat="1" applyFont="1" applyFill="1" applyBorder="1" applyAlignment="1">
      <alignment horizontal="right" vertical="center"/>
    </xf>
    <xf numFmtId="49" fontId="14" fillId="5" borderId="20" xfId="0" applyNumberFormat="1" applyFont="1" applyFill="1" applyBorder="1" applyAlignment="1">
      <alignment horizontal="center" vertical="center"/>
    </xf>
    <xf numFmtId="0" fontId="12" fillId="3" borderId="19" xfId="0" applyFont="1" applyFill="1" applyBorder="1" applyAlignment="1">
      <alignment vertical="center" wrapText="1"/>
    </xf>
    <xf numFmtId="0" fontId="12" fillId="3" borderId="15" xfId="0" applyFont="1" applyFill="1" applyBorder="1" applyAlignment="1">
      <alignment vertical="center" shrinkToFit="1"/>
    </xf>
    <xf numFmtId="0" fontId="14" fillId="3" borderId="18" xfId="0" quotePrefix="1" applyFont="1" applyFill="1" applyBorder="1" applyAlignment="1">
      <alignment horizontal="center" vertical="center"/>
    </xf>
    <xf numFmtId="0" fontId="17" fillId="0" borderId="25" xfId="0" applyFont="1" applyBorder="1">
      <alignment vertical="center"/>
    </xf>
    <xf numFmtId="0" fontId="14" fillId="0" borderId="4" xfId="0" applyFont="1" applyBorder="1" applyAlignment="1">
      <alignment vertical="center" wrapText="1"/>
    </xf>
    <xf numFmtId="0" fontId="14" fillId="3" borderId="18" xfId="0" quotePrefix="1" applyFont="1" applyFill="1" applyBorder="1" applyAlignment="1">
      <alignment horizontal="center" vertical="center" shrinkToFit="1"/>
    </xf>
    <xf numFmtId="0" fontId="14" fillId="5" borderId="10" xfId="0" applyFont="1" applyFill="1" applyBorder="1" applyAlignment="1">
      <alignment horizontal="center" vertical="center"/>
    </xf>
    <xf numFmtId="0" fontId="14" fillId="5" borderId="9" xfId="0" applyFont="1" applyFill="1" applyBorder="1" applyAlignment="1">
      <alignment horizontal="center" vertical="center"/>
    </xf>
    <xf numFmtId="0" fontId="14" fillId="0" borderId="7" xfId="0" applyFont="1" applyBorder="1" applyAlignment="1">
      <alignment horizontal="center" vertical="center" wrapText="1"/>
    </xf>
    <xf numFmtId="0" fontId="14" fillId="0" borderId="2" xfId="0" applyFont="1" applyBorder="1" applyAlignment="1">
      <alignment vertical="center" shrinkToFit="1"/>
    </xf>
    <xf numFmtId="0" fontId="13" fillId="0" borderId="0" xfId="0" applyFont="1" applyAlignment="1">
      <alignment vertical="center" shrinkToFit="1"/>
    </xf>
    <xf numFmtId="0" fontId="14" fillId="0" borderId="11" xfId="0" applyFont="1" applyBorder="1" applyAlignment="1">
      <alignment horizontal="center" vertical="center" shrinkToFit="1"/>
    </xf>
    <xf numFmtId="0" fontId="14" fillId="4" borderId="24" xfId="0" applyFont="1" applyFill="1" applyBorder="1" applyAlignment="1">
      <alignment vertical="center" shrinkToFit="1"/>
    </xf>
    <xf numFmtId="0" fontId="14" fillId="4" borderId="31" xfId="0" applyFont="1" applyFill="1" applyBorder="1" applyAlignment="1">
      <alignment vertical="center" shrinkToFit="1"/>
    </xf>
    <xf numFmtId="0" fontId="14" fillId="3" borderId="29" xfId="0" applyFont="1" applyFill="1" applyBorder="1" applyAlignment="1">
      <alignment vertical="center" shrinkToFit="1"/>
    </xf>
    <xf numFmtId="0" fontId="17" fillId="0" borderId="0" xfId="0" applyFont="1" applyAlignment="1">
      <alignment vertical="center" shrinkToFit="1"/>
    </xf>
    <xf numFmtId="0" fontId="12" fillId="0" borderId="4" xfId="0" applyFont="1" applyBorder="1">
      <alignment vertical="center"/>
    </xf>
    <xf numFmtId="0" fontId="9" fillId="0" borderId="0" xfId="0" applyFont="1">
      <alignment vertical="center"/>
    </xf>
    <xf numFmtId="0" fontId="8" fillId="0" borderId="0" xfId="0" applyFont="1">
      <alignment vertical="center"/>
    </xf>
    <xf numFmtId="0" fontId="0" fillId="0" borderId="0" xfId="0" applyAlignment="1">
      <alignment vertical="top" wrapText="1"/>
    </xf>
    <xf numFmtId="49" fontId="19" fillId="0" borderId="46" xfId="3" applyNumberFormat="1">
      <alignment vertical="center"/>
    </xf>
    <xf numFmtId="0" fontId="3" fillId="0" borderId="0" xfId="0" applyFont="1" applyAlignment="1">
      <alignment horizontal="left" vertical="center"/>
    </xf>
    <xf numFmtId="49" fontId="20" fillId="0" borderId="47" xfId="4" applyNumberFormat="1">
      <alignment vertical="center"/>
    </xf>
    <xf numFmtId="0" fontId="14" fillId="12" borderId="2" xfId="0" applyFont="1" applyFill="1" applyBorder="1" applyAlignment="1">
      <alignment horizontal="center" vertical="center"/>
    </xf>
    <xf numFmtId="0" fontId="14" fillId="12" borderId="2" xfId="0" applyFont="1" applyFill="1" applyBorder="1" applyAlignment="1">
      <alignment horizontal="right" vertical="center"/>
    </xf>
    <xf numFmtId="0" fontId="14" fillId="12" borderId="2" xfId="0" applyFont="1" applyFill="1" applyBorder="1" applyAlignment="1">
      <alignment vertical="center" wrapText="1"/>
    </xf>
    <xf numFmtId="0" fontId="22" fillId="0" borderId="0" xfId="0" applyFont="1">
      <alignment vertical="center"/>
    </xf>
    <xf numFmtId="0" fontId="8" fillId="0" borderId="0" xfId="5" applyNumberFormat="1" applyFont="1">
      <alignment vertical="center"/>
    </xf>
    <xf numFmtId="0" fontId="9" fillId="0" borderId="0" xfId="5" applyNumberFormat="1" applyFont="1">
      <alignment vertical="center"/>
    </xf>
    <xf numFmtId="0" fontId="18" fillId="0" borderId="0" xfId="6">
      <alignment vertical="center"/>
    </xf>
    <xf numFmtId="0" fontId="23" fillId="0" borderId="1" xfId="7" applyNumberFormat="1">
      <alignment vertical="center"/>
    </xf>
    <xf numFmtId="49" fontId="18" fillId="0" borderId="0" xfId="5">
      <alignment vertical="center"/>
    </xf>
    <xf numFmtId="0" fontId="18" fillId="0" borderId="0" xfId="6" applyAlignment="1">
      <alignment horizontal="left" vertical="top" wrapText="1"/>
    </xf>
    <xf numFmtId="0" fontId="18" fillId="0" borderId="45" xfId="6" applyBorder="1">
      <alignment vertical="center"/>
    </xf>
    <xf numFmtId="49" fontId="18" fillId="0" borderId="0" xfId="5" applyAlignment="1">
      <alignment horizontal="left" vertical="top" wrapText="1"/>
    </xf>
    <xf numFmtId="0" fontId="18" fillId="0" borderId="0" xfId="5" applyNumberFormat="1">
      <alignment vertical="center"/>
    </xf>
    <xf numFmtId="0" fontId="26" fillId="0" borderId="0" xfId="6" applyFont="1" applyAlignment="1">
      <alignment vertical="center" shrinkToFit="1"/>
    </xf>
    <xf numFmtId="0" fontId="27" fillId="0" borderId="0" xfId="6" applyFont="1" applyAlignment="1">
      <alignment vertical="center" shrinkToFit="1"/>
    </xf>
    <xf numFmtId="0" fontId="18" fillId="0" borderId="26" xfId="6" applyBorder="1">
      <alignment vertical="center"/>
    </xf>
    <xf numFmtId="0" fontId="18" fillId="0" borderId="41" xfId="6" applyBorder="1">
      <alignment vertical="center"/>
    </xf>
    <xf numFmtId="0" fontId="18" fillId="0" borderId="37" xfId="6" applyBorder="1">
      <alignment vertical="center"/>
    </xf>
    <xf numFmtId="0" fontId="18" fillId="0" borderId="44" xfId="6" applyBorder="1">
      <alignment vertical="center"/>
    </xf>
    <xf numFmtId="0" fontId="28" fillId="0" borderId="46" xfId="8" applyNumberFormat="1">
      <alignment vertical="center"/>
    </xf>
    <xf numFmtId="49" fontId="18" fillId="0" borderId="0" xfId="5" applyAlignment="1">
      <alignment vertical="top" wrapText="1"/>
    </xf>
    <xf numFmtId="0" fontId="0" fillId="0" borderId="0" xfId="0" applyAlignment="1">
      <alignment horizontal="right" vertical="center"/>
    </xf>
    <xf numFmtId="0" fontId="29" fillId="0" borderId="11" xfId="0" applyFont="1" applyBorder="1" applyAlignment="1">
      <alignment horizontal="center" vertical="center" wrapText="1"/>
    </xf>
    <xf numFmtId="0" fontId="30" fillId="0" borderId="0" xfId="0" applyFont="1">
      <alignment vertical="center"/>
    </xf>
    <xf numFmtId="0" fontId="14" fillId="0" borderId="33" xfId="0" applyFont="1" applyBorder="1" applyAlignment="1">
      <alignment vertical="center" shrinkToFit="1"/>
    </xf>
    <xf numFmtId="0" fontId="14" fillId="12" borderId="2" xfId="0" applyFont="1" applyFill="1" applyBorder="1">
      <alignment vertical="center"/>
    </xf>
    <xf numFmtId="0" fontId="14" fillId="12" borderId="2" xfId="0" applyFont="1" applyFill="1" applyBorder="1" applyAlignment="1">
      <alignment vertical="center" shrinkToFit="1"/>
    </xf>
    <xf numFmtId="0" fontId="14" fillId="0" borderId="48" xfId="0" applyFont="1" applyBorder="1" applyAlignment="1">
      <alignment vertical="center" wrapText="1"/>
    </xf>
    <xf numFmtId="0" fontId="32" fillId="0" borderId="0" xfId="0" applyFont="1">
      <alignment vertical="center"/>
    </xf>
    <xf numFmtId="0" fontId="14" fillId="0" borderId="4" xfId="0" applyFont="1" applyBorder="1" applyAlignment="1">
      <alignment horizontal="center" vertical="center"/>
    </xf>
    <xf numFmtId="0" fontId="14" fillId="3" borderId="15" xfId="0" applyFont="1" applyFill="1" applyBorder="1" applyAlignment="1">
      <alignment horizontal="center" vertical="center"/>
    </xf>
    <xf numFmtId="0" fontId="14" fillId="0" borderId="48" xfId="0" applyFont="1" applyBorder="1" applyAlignment="1">
      <alignment horizontal="center" vertical="center"/>
    </xf>
    <xf numFmtId="0" fontId="13" fillId="12" borderId="0" xfId="0" applyFont="1" applyFill="1">
      <alignment vertical="center"/>
    </xf>
    <xf numFmtId="0" fontId="14" fillId="12" borderId="11" xfId="0" applyFont="1" applyFill="1" applyBorder="1" applyAlignment="1">
      <alignment horizontal="center" vertical="center" wrapText="1"/>
    </xf>
    <xf numFmtId="0" fontId="12" fillId="12" borderId="15" xfId="0" applyFont="1" applyFill="1" applyBorder="1" applyAlignment="1">
      <alignment vertical="center" shrinkToFit="1"/>
    </xf>
    <xf numFmtId="0" fontId="14" fillId="12" borderId="33" xfId="0" applyFont="1" applyFill="1" applyBorder="1" applyAlignment="1">
      <alignment vertical="center" shrinkToFit="1"/>
    </xf>
    <xf numFmtId="0" fontId="17" fillId="12" borderId="0" xfId="0" applyFont="1" applyFill="1">
      <alignment vertical="center"/>
    </xf>
    <xf numFmtId="0" fontId="14" fillId="5" borderId="7" xfId="0" applyFont="1" applyFill="1" applyBorder="1" applyAlignment="1">
      <alignment horizontal="center" vertical="center"/>
    </xf>
    <xf numFmtId="0" fontId="14" fillId="0" borderId="33" xfId="0" applyFont="1" applyBorder="1">
      <alignment vertical="center"/>
    </xf>
    <xf numFmtId="0" fontId="14" fillId="12" borderId="22" xfId="0" applyFont="1" applyFill="1" applyBorder="1" applyAlignment="1">
      <alignment vertical="center" wrapText="1"/>
    </xf>
    <xf numFmtId="0" fontId="33" fillId="14" borderId="2" xfId="9" applyFill="1" applyBorder="1" applyAlignment="1">
      <alignment horizontal="center" vertical="center"/>
    </xf>
    <xf numFmtId="0" fontId="33" fillId="14" borderId="2" xfId="9" applyFill="1" applyBorder="1" applyAlignment="1">
      <alignment horizontal="center" vertical="center" wrapText="1"/>
    </xf>
    <xf numFmtId="0" fontId="33" fillId="14" borderId="2" xfId="9" applyFill="1" applyBorder="1" applyAlignment="1">
      <alignment horizontal="center" vertical="center" shrinkToFit="1"/>
    </xf>
    <xf numFmtId="0" fontId="33" fillId="0" borderId="0" xfId="9">
      <alignment vertical="center"/>
    </xf>
    <xf numFmtId="0" fontId="33" fillId="0" borderId="2" xfId="9" applyBorder="1" applyAlignment="1">
      <alignment horizontal="center" vertical="center"/>
    </xf>
    <xf numFmtId="0" fontId="33" fillId="0" borderId="3" xfId="9" applyBorder="1" applyAlignment="1">
      <alignment horizontal="right" vertical="center"/>
    </xf>
    <xf numFmtId="0" fontId="33" fillId="0" borderId="5" xfId="9" applyBorder="1" applyAlignment="1">
      <alignment horizontal="left" vertical="center"/>
    </xf>
    <xf numFmtId="0" fontId="33" fillId="0" borderId="2" xfId="9" applyBorder="1" applyAlignment="1">
      <alignment vertical="center" wrapText="1"/>
    </xf>
    <xf numFmtId="0" fontId="33" fillId="0" borderId="2" xfId="9" applyBorder="1">
      <alignment vertical="center"/>
    </xf>
    <xf numFmtId="0" fontId="33" fillId="0" borderId="2" xfId="9" applyBorder="1" applyAlignment="1">
      <alignment vertical="center" shrinkToFit="1"/>
    </xf>
    <xf numFmtId="0" fontId="33" fillId="0" borderId="37" xfId="9" applyBorder="1">
      <alignment vertical="center"/>
    </xf>
    <xf numFmtId="0" fontId="33" fillId="0" borderId="39" xfId="9" applyBorder="1">
      <alignment vertical="center"/>
    </xf>
    <xf numFmtId="0" fontId="33" fillId="0" borderId="38" xfId="9" applyBorder="1">
      <alignment vertical="center"/>
    </xf>
    <xf numFmtId="0" fontId="33" fillId="15" borderId="2" xfId="9" applyFill="1" applyBorder="1" applyAlignment="1">
      <alignment vertical="center" wrapText="1"/>
    </xf>
    <xf numFmtId="0" fontId="33" fillId="15" borderId="2" xfId="9" applyFill="1" applyBorder="1">
      <alignment vertical="center"/>
    </xf>
    <xf numFmtId="0" fontId="34" fillId="15" borderId="2" xfId="9" applyFont="1" applyFill="1" applyBorder="1">
      <alignment vertical="center"/>
    </xf>
    <xf numFmtId="0" fontId="33" fillId="16" borderId="2" xfId="9" applyFill="1" applyBorder="1" applyAlignment="1">
      <alignment vertical="center" wrapText="1"/>
    </xf>
    <xf numFmtId="0" fontId="33" fillId="16" borderId="2" xfId="9" applyFill="1" applyBorder="1">
      <alignment vertical="center"/>
    </xf>
    <xf numFmtId="0" fontId="33" fillId="16" borderId="2" xfId="9" applyFill="1" applyBorder="1" applyAlignment="1">
      <alignment vertical="center" shrinkToFit="1"/>
    </xf>
    <xf numFmtId="0" fontId="33" fillId="15" borderId="2" xfId="9" applyFill="1" applyBorder="1" applyAlignment="1">
      <alignment vertical="center" shrinkToFit="1"/>
    </xf>
    <xf numFmtId="0" fontId="33" fillId="16" borderId="2" xfId="9" quotePrefix="1" applyFill="1" applyBorder="1" applyAlignment="1">
      <alignment vertical="center" wrapText="1"/>
    </xf>
    <xf numFmtId="0" fontId="33" fillId="15" borderId="2" xfId="9" quotePrefix="1" applyFill="1" applyBorder="1" applyAlignment="1">
      <alignment vertical="center" wrapText="1"/>
    </xf>
    <xf numFmtId="0" fontId="35" fillId="17" borderId="2" xfId="9" applyFont="1" applyFill="1" applyBorder="1" applyAlignment="1">
      <alignment vertical="center" wrapText="1"/>
    </xf>
    <xf numFmtId="0" fontId="35" fillId="17" borderId="2" xfId="9" applyFont="1" applyFill="1" applyBorder="1">
      <alignment vertical="center"/>
    </xf>
    <xf numFmtId="0" fontId="35" fillId="17" borderId="2" xfId="9" applyFont="1" applyFill="1" applyBorder="1" applyAlignment="1">
      <alignment vertical="center" shrinkToFit="1"/>
    </xf>
    <xf numFmtId="0" fontId="33" fillId="0" borderId="0" xfId="9" applyAlignment="1">
      <alignment vertical="center" wrapText="1"/>
    </xf>
    <xf numFmtId="0" fontId="33" fillId="0" borderId="0" xfId="9" applyAlignment="1">
      <alignment horizontal="center" vertical="center"/>
    </xf>
    <xf numFmtId="177" fontId="33" fillId="0" borderId="0" xfId="9" applyNumberFormat="1">
      <alignment vertical="center"/>
    </xf>
    <xf numFmtId="11" fontId="33" fillId="0" borderId="0" xfId="9" applyNumberFormat="1" applyAlignment="1">
      <alignment vertical="center" wrapText="1"/>
    </xf>
    <xf numFmtId="0" fontId="33" fillId="12" borderId="2" xfId="9" applyFill="1" applyBorder="1">
      <alignmen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right" vertical="center" wrapText="1"/>
    </xf>
    <xf numFmtId="0" fontId="11" fillId="11" borderId="2" xfId="0" applyFont="1" applyFill="1" applyBorder="1" applyAlignment="1">
      <alignment horizontal="center" vertical="center"/>
    </xf>
    <xf numFmtId="176" fontId="12" fillId="0" borderId="2" xfId="0" applyNumberFormat="1" applyFont="1" applyBorder="1">
      <alignment vertical="center"/>
    </xf>
    <xf numFmtId="0" fontId="11" fillId="11" borderId="3" xfId="0" applyFont="1" applyFill="1" applyBorder="1" applyAlignment="1">
      <alignment horizontal="center" vertical="center"/>
    </xf>
    <xf numFmtId="0" fontId="11" fillId="11" borderId="4" xfId="0" applyFont="1" applyFill="1" applyBorder="1" applyAlignment="1">
      <alignment horizontal="center" vertical="center"/>
    </xf>
    <xf numFmtId="0" fontId="11" fillId="11" borderId="5" xfId="0" applyFont="1" applyFill="1" applyBorder="1" applyAlignment="1">
      <alignment horizontal="center" vertical="center"/>
    </xf>
    <xf numFmtId="49" fontId="10" fillId="0" borderId="2" xfId="0" applyNumberFormat="1" applyFont="1" applyBorder="1" applyAlignment="1">
      <alignment horizontal="left" vertical="center" shrinkToFit="1"/>
    </xf>
    <xf numFmtId="176" fontId="12" fillId="0" borderId="3" xfId="0" applyNumberFormat="1" applyFont="1" applyBorder="1" applyAlignment="1">
      <alignment horizontal="left" vertical="center"/>
    </xf>
    <xf numFmtId="176" fontId="12" fillId="0" borderId="4" xfId="0" applyNumberFormat="1" applyFont="1" applyBorder="1" applyAlignment="1">
      <alignment horizontal="left" vertical="center"/>
    </xf>
    <xf numFmtId="176" fontId="12" fillId="0" borderId="5" xfId="0" applyNumberFormat="1" applyFont="1" applyBorder="1" applyAlignment="1">
      <alignment horizontal="left" vertical="center"/>
    </xf>
    <xf numFmtId="0" fontId="12" fillId="0" borderId="4" xfId="0" applyFont="1" applyBorder="1">
      <alignment vertical="center"/>
    </xf>
    <xf numFmtId="0" fontId="12" fillId="0" borderId="5" xfId="0" applyFont="1" applyBorder="1">
      <alignment vertical="center"/>
    </xf>
    <xf numFmtId="0" fontId="11" fillId="11" borderId="2" xfId="2" applyFont="1" applyFill="1" applyBorder="1" applyAlignment="1">
      <alignment horizontal="center" vertical="center"/>
    </xf>
    <xf numFmtId="0" fontId="31" fillId="0" borderId="2" xfId="0" applyFont="1" applyBorder="1">
      <alignment vertical="center"/>
    </xf>
    <xf numFmtId="0" fontId="0" fillId="0" borderId="2" xfId="0" applyBorder="1">
      <alignment vertical="center"/>
    </xf>
    <xf numFmtId="0" fontId="21" fillId="0" borderId="2" xfId="0" applyFont="1" applyBorder="1">
      <alignment vertical="center"/>
    </xf>
    <xf numFmtId="0" fontId="0" fillId="2" borderId="2" xfId="0" applyFill="1" applyBorder="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10" borderId="0" xfId="0" applyFont="1" applyFill="1" applyAlignment="1">
      <alignment horizontal="left" vertical="top" wrapText="1"/>
    </xf>
    <xf numFmtId="0" fontId="21" fillId="0" borderId="3" xfId="0" applyFont="1" applyBorder="1">
      <alignment vertical="center"/>
    </xf>
    <xf numFmtId="0" fontId="21" fillId="0" borderId="4" xfId="0" applyFont="1" applyBorder="1">
      <alignment vertical="center"/>
    </xf>
    <xf numFmtId="0" fontId="21" fillId="0" borderId="5" xfId="0" applyFont="1" applyBorder="1">
      <alignment vertical="center"/>
    </xf>
    <xf numFmtId="0" fontId="31" fillId="0" borderId="3" xfId="0" applyFont="1" applyBorder="1">
      <alignment vertical="center"/>
    </xf>
    <xf numFmtId="0" fontId="31" fillId="0" borderId="4" xfId="0" applyFont="1" applyBorder="1">
      <alignment vertical="center"/>
    </xf>
    <xf numFmtId="0" fontId="31" fillId="0" borderId="5" xfId="0" applyFont="1" applyBorder="1">
      <alignment vertical="center"/>
    </xf>
    <xf numFmtId="0" fontId="0" fillId="0" borderId="3" xfId="0" applyBorder="1">
      <alignment vertical="center"/>
    </xf>
    <xf numFmtId="0" fontId="0" fillId="10" borderId="2" xfId="0" applyFill="1" applyBorder="1">
      <alignmen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7" xfId="0" applyFont="1" applyBorder="1" applyAlignment="1">
      <alignment horizontal="center" vertical="center" wrapText="1" shrinkToFit="1"/>
    </xf>
    <xf numFmtId="0" fontId="14" fillId="0" borderId="28" xfId="0" applyFont="1" applyBorder="1" applyAlignment="1">
      <alignment horizontal="center" vertical="center" wrapText="1" shrinkToFit="1"/>
    </xf>
    <xf numFmtId="0" fontId="33" fillId="0" borderId="2" xfId="9" applyBorder="1" applyAlignment="1">
      <alignment horizontal="center" vertical="center"/>
    </xf>
    <xf numFmtId="0" fontId="33" fillId="0" borderId="3" xfId="9" applyBorder="1" applyAlignment="1">
      <alignment horizontal="left" vertical="center"/>
    </xf>
    <xf numFmtId="0" fontId="33" fillId="0" borderId="5" xfId="9" applyBorder="1" applyAlignment="1">
      <alignment horizontal="left" vertical="center"/>
    </xf>
    <xf numFmtId="0" fontId="33" fillId="14" borderId="3" xfId="9" applyFill="1" applyBorder="1" applyAlignment="1">
      <alignment horizontal="center" vertical="center"/>
    </xf>
    <xf numFmtId="0" fontId="33" fillId="14" borderId="5" xfId="9" applyFill="1" applyBorder="1" applyAlignment="1">
      <alignment horizontal="center" vertical="center"/>
    </xf>
    <xf numFmtId="0" fontId="33" fillId="0" borderId="37" xfId="9" applyBorder="1">
      <alignment vertical="center"/>
    </xf>
    <xf numFmtId="0" fontId="33" fillId="0" borderId="39" xfId="9" applyBorder="1">
      <alignment vertical="center"/>
    </xf>
    <xf numFmtId="0" fontId="33" fillId="0" borderId="38" xfId="9" applyBorder="1">
      <alignment vertical="center"/>
    </xf>
    <xf numFmtId="0" fontId="33" fillId="0" borderId="50" xfId="9" applyBorder="1" applyAlignment="1">
      <alignment horizontal="center" vertical="center"/>
    </xf>
    <xf numFmtId="0" fontId="33" fillId="0" borderId="24" xfId="9" applyBorder="1" applyAlignment="1">
      <alignment horizontal="center" vertical="center"/>
    </xf>
    <xf numFmtId="0" fontId="33" fillId="0" borderId="51" xfId="9" applyBorder="1" applyAlignment="1">
      <alignment horizontal="center" vertical="center"/>
    </xf>
    <xf numFmtId="0" fontId="33" fillId="0" borderId="2" xfId="9" applyBorder="1" applyAlignment="1">
      <alignment horizontal="center" vertical="center" wrapText="1"/>
    </xf>
    <xf numFmtId="0" fontId="33" fillId="14" borderId="2" xfId="9" applyFill="1" applyBorder="1" applyAlignment="1">
      <alignment horizontal="center" vertical="center"/>
    </xf>
    <xf numFmtId="0" fontId="25" fillId="0" borderId="2" xfId="6" applyFont="1" applyBorder="1" applyAlignment="1">
      <alignment horizontal="center" vertical="top"/>
    </xf>
    <xf numFmtId="0" fontId="18" fillId="0" borderId="45" xfId="6" applyBorder="1">
      <alignment vertical="center"/>
    </xf>
    <xf numFmtId="0" fontId="18" fillId="0" borderId="38" xfId="6" applyBorder="1">
      <alignment vertical="center"/>
    </xf>
    <xf numFmtId="49" fontId="18" fillId="0" borderId="0" xfId="5" applyAlignment="1">
      <alignment horizontal="left" vertical="top" wrapText="1"/>
    </xf>
    <xf numFmtId="0" fontId="18" fillId="11" borderId="2" xfId="6" applyFill="1" applyBorder="1" applyAlignment="1">
      <alignment horizontal="center" vertical="center"/>
    </xf>
    <xf numFmtId="0" fontId="25" fillId="9" borderId="2" xfId="6" applyFont="1" applyFill="1" applyBorder="1" applyAlignment="1">
      <alignment horizontal="center" vertical="top"/>
    </xf>
    <xf numFmtId="0" fontId="25" fillId="13" borderId="2" xfId="6" applyFont="1" applyFill="1" applyBorder="1" applyAlignment="1">
      <alignment horizontal="center" vertical="top"/>
    </xf>
    <xf numFmtId="0" fontId="25" fillId="7" borderId="2" xfId="6" applyFont="1" applyFill="1" applyBorder="1" applyAlignment="1">
      <alignment horizontal="center" vertical="top"/>
    </xf>
    <xf numFmtId="0" fontId="18" fillId="11" borderId="2" xfId="6" applyFill="1" applyBorder="1" applyAlignment="1">
      <alignment horizontal="center" vertical="center" textRotation="90"/>
    </xf>
    <xf numFmtId="0" fontId="25" fillId="8" borderId="2" xfId="6" applyFont="1" applyFill="1" applyBorder="1" applyAlignment="1">
      <alignment horizontal="center" vertical="top"/>
    </xf>
    <xf numFmtId="0" fontId="25" fillId="6" borderId="2" xfId="6" applyFont="1" applyFill="1" applyBorder="1" applyAlignment="1">
      <alignment horizontal="center" vertical="top"/>
    </xf>
    <xf numFmtId="0" fontId="0" fillId="0" borderId="45" xfId="6" applyFont="1" applyBorder="1" applyAlignment="1">
      <alignment horizontal="center" vertical="center"/>
    </xf>
    <xf numFmtId="0" fontId="18" fillId="0" borderId="45" xfId="6" applyBorder="1" applyAlignment="1">
      <alignment horizontal="center" vertical="center"/>
    </xf>
    <xf numFmtId="0" fontId="18" fillId="11" borderId="43" xfId="6" applyFill="1" applyBorder="1" applyAlignment="1">
      <alignment horizontal="center" vertical="center"/>
    </xf>
    <xf numFmtId="0" fontId="21" fillId="0" borderId="2" xfId="6" applyFont="1" applyBorder="1" applyAlignment="1">
      <alignment horizontal="right" vertical="center"/>
    </xf>
    <xf numFmtId="0" fontId="21" fillId="9" borderId="2" xfId="6" applyFont="1" applyFill="1" applyBorder="1" applyAlignment="1">
      <alignment horizontal="center" vertical="center"/>
    </xf>
    <xf numFmtId="0" fontId="21" fillId="0" borderId="2" xfId="6" quotePrefix="1" applyFont="1" applyBorder="1" applyAlignment="1">
      <alignment horizontal="right" vertical="center"/>
    </xf>
    <xf numFmtId="0" fontId="12" fillId="5" borderId="3" xfId="5" applyNumberFormat="1" applyFont="1" applyFill="1" applyBorder="1" applyAlignment="1">
      <alignment horizontal="right" vertical="center"/>
    </xf>
    <xf numFmtId="0" fontId="12" fillId="5" borderId="4" xfId="5" applyNumberFormat="1" applyFont="1" applyFill="1" applyBorder="1" applyAlignment="1">
      <alignment horizontal="right" vertical="center"/>
    </xf>
    <xf numFmtId="0" fontId="12" fillId="5" borderId="5" xfId="5" applyNumberFormat="1" applyFont="1" applyFill="1" applyBorder="1" applyAlignment="1">
      <alignment horizontal="right" vertical="center"/>
    </xf>
    <xf numFmtId="0" fontId="21" fillId="13" borderId="2" xfId="6" applyFont="1" applyFill="1" applyBorder="1" applyAlignment="1">
      <alignment horizontal="center" vertical="center"/>
    </xf>
    <xf numFmtId="0" fontId="21" fillId="7" borderId="2" xfId="6" applyFont="1" applyFill="1" applyBorder="1" applyAlignment="1">
      <alignment horizontal="center" vertical="center"/>
    </xf>
    <xf numFmtId="0" fontId="21" fillId="0" borderId="3" xfId="6" quotePrefix="1" applyFont="1" applyBorder="1" applyAlignment="1">
      <alignment horizontal="center" vertical="center"/>
    </xf>
    <xf numFmtId="0" fontId="21" fillId="0" borderId="4" xfId="6" quotePrefix="1" applyFont="1" applyBorder="1" applyAlignment="1">
      <alignment horizontal="center" vertical="center"/>
    </xf>
    <xf numFmtId="0" fontId="21" fillId="0" borderId="5" xfId="6" quotePrefix="1" applyFont="1" applyBorder="1" applyAlignment="1">
      <alignment horizontal="center" vertical="center"/>
    </xf>
    <xf numFmtId="0" fontId="21" fillId="8" borderId="2" xfId="6" applyFont="1" applyFill="1" applyBorder="1" applyAlignment="1">
      <alignment horizontal="center" vertical="center"/>
    </xf>
    <xf numFmtId="0" fontId="21" fillId="6" borderId="2" xfId="6" applyFont="1" applyFill="1" applyBorder="1" applyAlignment="1">
      <alignment horizontal="center" vertical="center"/>
    </xf>
    <xf numFmtId="0" fontId="21" fillId="11" borderId="2" xfId="6" applyFont="1" applyFill="1" applyBorder="1" applyAlignment="1">
      <alignment horizontal="center" vertical="center"/>
    </xf>
    <xf numFmtId="0" fontId="21" fillId="11" borderId="3" xfId="6" applyFont="1" applyFill="1" applyBorder="1" applyAlignment="1">
      <alignment horizontal="center" vertical="center" shrinkToFit="1"/>
    </xf>
    <xf numFmtId="0" fontId="21" fillId="11" borderId="4" xfId="6" applyFont="1" applyFill="1" applyBorder="1" applyAlignment="1">
      <alignment horizontal="center" vertical="center" shrinkToFit="1"/>
    </xf>
    <xf numFmtId="0" fontId="21" fillId="11" borderId="5" xfId="6" applyFont="1" applyFill="1" applyBorder="1" applyAlignment="1">
      <alignment horizontal="center" vertical="center" shrinkToFit="1"/>
    </xf>
    <xf numFmtId="0" fontId="21" fillId="11" borderId="2" xfId="6" applyFont="1" applyFill="1" applyBorder="1" applyAlignment="1">
      <alignment horizontal="center" vertical="center" wrapText="1"/>
    </xf>
    <xf numFmtId="0" fontId="21" fillId="11" borderId="2" xfId="6" applyFont="1" applyFill="1" applyBorder="1" applyAlignment="1">
      <alignment horizontal="center" vertical="center" shrinkToFit="1"/>
    </xf>
    <xf numFmtId="0" fontId="0" fillId="0" borderId="0" xfId="6" applyFont="1" applyAlignment="1">
      <alignment horizontal="left" vertical="top" wrapText="1"/>
    </xf>
    <xf numFmtId="0" fontId="18" fillId="0" borderId="0" xfId="6" applyAlignment="1">
      <alignment horizontal="left" vertical="top" wrapText="1"/>
    </xf>
    <xf numFmtId="0" fontId="0" fillId="0" borderId="0" xfId="6" applyFont="1" applyAlignment="1">
      <alignment horizontal="center" vertical="center"/>
    </xf>
    <xf numFmtId="0" fontId="12" fillId="5" borderId="3" xfId="5" applyNumberFormat="1" applyFont="1" applyFill="1" applyBorder="1" applyAlignment="1">
      <alignment horizontal="right" vertical="center" shrinkToFit="1"/>
    </xf>
    <xf numFmtId="0" fontId="12" fillId="5" borderId="5" xfId="5" applyNumberFormat="1" applyFont="1" applyFill="1" applyBorder="1" applyAlignment="1">
      <alignment horizontal="right" vertical="center" shrinkToFit="1"/>
    </xf>
    <xf numFmtId="0" fontId="25" fillId="0" borderId="2" xfId="6" applyFont="1" applyBorder="1" applyAlignment="1">
      <alignment horizontal="center" vertical="center"/>
    </xf>
    <xf numFmtId="0" fontId="18" fillId="11" borderId="26" xfId="6" applyFill="1" applyBorder="1" applyAlignment="1">
      <alignment horizontal="center" vertical="center" textRotation="90"/>
    </xf>
    <xf numFmtId="0" fontId="18" fillId="11" borderId="37" xfId="6" applyFill="1" applyBorder="1" applyAlignment="1">
      <alignment horizontal="center" vertical="center" textRotation="90"/>
    </xf>
    <xf numFmtId="0" fontId="18" fillId="11" borderId="42" xfId="6" applyFill="1" applyBorder="1" applyAlignment="1">
      <alignment horizontal="center" vertical="center" textRotation="90"/>
    </xf>
    <xf numFmtId="0" fontId="18" fillId="11" borderId="39" xfId="6" applyFill="1" applyBorder="1" applyAlignment="1">
      <alignment horizontal="center" vertical="center" textRotation="90"/>
    </xf>
    <xf numFmtId="0" fontId="18" fillId="11" borderId="44" xfId="6" applyFill="1" applyBorder="1" applyAlignment="1">
      <alignment horizontal="center" vertical="center" textRotation="90"/>
    </xf>
    <xf numFmtId="0" fontId="18" fillId="11" borderId="38" xfId="6" applyFill="1" applyBorder="1" applyAlignment="1">
      <alignment horizontal="center" vertical="center" textRotation="90"/>
    </xf>
    <xf numFmtId="0" fontId="18" fillId="0" borderId="0" xfId="6" applyAlignment="1">
      <alignment horizontal="center" vertical="center"/>
    </xf>
    <xf numFmtId="0" fontId="17" fillId="0" borderId="2" xfId="6" applyFont="1" applyBorder="1" applyAlignment="1">
      <alignment horizontal="center" vertical="center"/>
    </xf>
    <xf numFmtId="0" fontId="24" fillId="0" borderId="2" xfId="6" applyFont="1" applyBorder="1" applyAlignment="1">
      <alignment horizontal="center" vertical="center" wrapText="1"/>
    </xf>
    <xf numFmtId="0" fontId="18" fillId="0" borderId="2" xfId="6" applyBorder="1" applyAlignment="1">
      <alignment horizontal="center" vertical="center"/>
    </xf>
    <xf numFmtId="0" fontId="25" fillId="0" borderId="2" xfId="6" applyFont="1" applyBorder="1" applyAlignment="1">
      <alignment horizontal="center" vertical="center" shrinkToFit="1"/>
    </xf>
  </cellXfs>
  <cellStyles count="10">
    <cellStyle name="見出し 1" xfId="1" builtinId="16"/>
    <cellStyle name="見出し 1 2" xfId="7" xr:uid="{00000000-0005-0000-0000-000001000000}"/>
    <cellStyle name="見出し 2" xfId="3" builtinId="17"/>
    <cellStyle name="見出し 2 2" xfId="8" xr:uid="{00000000-0005-0000-0000-000003000000}"/>
    <cellStyle name="見出し 3" xfId="4" builtinId="18"/>
    <cellStyle name="標準" xfId="0" builtinId="0"/>
    <cellStyle name="標準 2" xfId="2" xr:uid="{00000000-0005-0000-0000-000006000000}"/>
    <cellStyle name="標準 3" xfId="5" xr:uid="{00000000-0005-0000-0000-000007000000}"/>
    <cellStyle name="標準 3 2" xfId="6" xr:uid="{00000000-0005-0000-0000-000008000000}"/>
    <cellStyle name="標準 4" xfId="9" xr:uid="{AE7EB1B9-7913-4153-95DC-508A0DDD1D87}"/>
  </cellStyles>
  <dxfs count="0"/>
  <tableStyles count="0" defaultTableStyle="TableStyleMedium2" defaultPivotStyle="PivotStyleLight16"/>
  <colors>
    <mruColors>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9525</xdr:colOff>
      <xdr:row>9</xdr:row>
      <xdr:rowOff>16309</xdr:rowOff>
    </xdr:from>
    <xdr:to>
      <xdr:col>65</xdr:col>
      <xdr:colOff>219074</xdr:colOff>
      <xdr:row>20</xdr:row>
      <xdr:rowOff>161166</xdr:rowOff>
    </xdr:to>
    <xdr:pic>
      <xdr:nvPicPr>
        <xdr:cNvPr id="2" name="図 1" descr="http://www.warwickcontrol.com/faq/can-signal/">
          <a:extLst>
            <a:ext uri="{FF2B5EF4-FFF2-40B4-BE49-F238E27FC236}">
              <a16:creationId xmlns:a16="http://schemas.microsoft.com/office/drawing/2014/main" id="{F8843B97-FF09-480D-B3DE-3F3DDDD6332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5156"/>
        <a:stretch/>
      </xdr:blipFill>
      <xdr:spPr bwMode="auto">
        <a:xfrm>
          <a:off x="8239125" y="1616509"/>
          <a:ext cx="6381749" cy="2030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60</xdr:col>
      <xdr:colOff>47623</xdr:colOff>
      <xdr:row>20</xdr:row>
      <xdr:rowOff>35121</xdr:rowOff>
    </xdr:from>
    <xdr:to>
      <xdr:col>65</xdr:col>
      <xdr:colOff>170888</xdr:colOff>
      <xdr:row>20</xdr:row>
      <xdr:rowOff>35121</xdr:rowOff>
    </xdr:to>
    <xdr:cxnSp macro="">
      <xdr:nvCxnSpPr>
        <xdr:cNvPr id="3" name="直線矢印コネクタ 2">
          <a:extLst>
            <a:ext uri="{FF2B5EF4-FFF2-40B4-BE49-F238E27FC236}">
              <a16:creationId xmlns:a16="http://schemas.microsoft.com/office/drawing/2014/main" id="{9ACFFE7D-7E9F-404D-8DDC-AA3E71388ACE}"/>
            </a:ext>
          </a:extLst>
        </xdr:cNvPr>
        <xdr:cNvCxnSpPr/>
      </xdr:nvCxnSpPr>
      <xdr:spPr>
        <a:xfrm>
          <a:off x="13306423" y="3521271"/>
          <a:ext cx="1266265"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100851</xdr:colOff>
      <xdr:row>20</xdr:row>
      <xdr:rowOff>18312</xdr:rowOff>
    </xdr:from>
    <xdr:ext cx="748923" cy="275717"/>
    <xdr:sp macro="" textlink="">
      <xdr:nvSpPr>
        <xdr:cNvPr id="4" name="テキスト ボックス 3">
          <a:extLst>
            <a:ext uri="{FF2B5EF4-FFF2-40B4-BE49-F238E27FC236}">
              <a16:creationId xmlns:a16="http://schemas.microsoft.com/office/drawing/2014/main" id="{C7366C4F-2AFC-470A-A508-A483059F8461}"/>
            </a:ext>
          </a:extLst>
        </xdr:cNvPr>
        <xdr:cNvSpPr txBox="1"/>
      </xdr:nvSpPr>
      <xdr:spPr>
        <a:xfrm>
          <a:off x="13816851" y="3504462"/>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時間経過</a:t>
          </a:r>
        </a:p>
      </xdr:txBody>
    </xdr:sp>
    <xdr:clientData/>
  </xdr:oneCellAnchor>
  <xdr:twoCellAnchor>
    <xdr:from>
      <xdr:col>39</xdr:col>
      <xdr:colOff>131131</xdr:colOff>
      <xdr:row>12</xdr:row>
      <xdr:rowOff>141503</xdr:rowOff>
    </xdr:from>
    <xdr:to>
      <xdr:col>65</xdr:col>
      <xdr:colOff>127531</xdr:colOff>
      <xdr:row>13</xdr:row>
      <xdr:rowOff>78053</xdr:rowOff>
    </xdr:to>
    <xdr:sp macro="" textlink="">
      <xdr:nvSpPr>
        <xdr:cNvPr id="5" name="正方形/長方形 4">
          <a:extLst>
            <a:ext uri="{FF2B5EF4-FFF2-40B4-BE49-F238E27FC236}">
              <a16:creationId xmlns:a16="http://schemas.microsoft.com/office/drawing/2014/main" id="{F3F80555-5430-405E-A213-13417E0B9003}"/>
            </a:ext>
          </a:extLst>
        </xdr:cNvPr>
        <xdr:cNvSpPr/>
      </xdr:nvSpPr>
      <xdr:spPr>
        <a:xfrm>
          <a:off x="8589331" y="2256053"/>
          <a:ext cx="5940000" cy="10800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131131</xdr:colOff>
      <xdr:row>17</xdr:row>
      <xdr:rowOff>49153</xdr:rowOff>
    </xdr:from>
    <xdr:to>
      <xdr:col>65</xdr:col>
      <xdr:colOff>127531</xdr:colOff>
      <xdr:row>17</xdr:row>
      <xdr:rowOff>157153</xdr:rowOff>
    </xdr:to>
    <xdr:sp macro="" textlink="">
      <xdr:nvSpPr>
        <xdr:cNvPr id="6" name="正方形/長方形 5">
          <a:extLst>
            <a:ext uri="{FF2B5EF4-FFF2-40B4-BE49-F238E27FC236}">
              <a16:creationId xmlns:a16="http://schemas.microsoft.com/office/drawing/2014/main" id="{9812F8A4-6FB6-4CA7-A784-96A56913A7CF}"/>
            </a:ext>
          </a:extLst>
        </xdr:cNvPr>
        <xdr:cNvSpPr/>
      </xdr:nvSpPr>
      <xdr:spPr>
        <a:xfrm>
          <a:off x="8589331" y="3020953"/>
          <a:ext cx="5940000" cy="108000"/>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206514</xdr:colOff>
      <xdr:row>52</xdr:row>
      <xdr:rowOff>84463</xdr:rowOff>
    </xdr:from>
    <xdr:to>
      <xdr:col>28</xdr:col>
      <xdr:colOff>0</xdr:colOff>
      <xdr:row>52</xdr:row>
      <xdr:rowOff>156463</xdr:rowOff>
    </xdr:to>
    <xdr:sp macro="" textlink="">
      <xdr:nvSpPr>
        <xdr:cNvPr id="7" name="二等辺三角形 6">
          <a:extLst>
            <a:ext uri="{FF2B5EF4-FFF2-40B4-BE49-F238E27FC236}">
              <a16:creationId xmlns:a16="http://schemas.microsoft.com/office/drawing/2014/main" id="{0C40C940-AEA6-445D-9E18-135D4504B0FF}"/>
            </a:ext>
          </a:extLst>
        </xdr:cNvPr>
        <xdr:cNvSpPr/>
      </xdr:nvSpPr>
      <xdr:spPr>
        <a:xfrm rot="16200000">
          <a:off x="6010857" y="8567620"/>
          <a:ext cx="72000"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52</xdr:row>
      <xdr:rowOff>84463</xdr:rowOff>
    </xdr:from>
    <xdr:to>
      <xdr:col>12</xdr:col>
      <xdr:colOff>108000</xdr:colOff>
      <xdr:row>52</xdr:row>
      <xdr:rowOff>156463</xdr:rowOff>
    </xdr:to>
    <xdr:sp macro="" textlink="">
      <xdr:nvSpPr>
        <xdr:cNvPr id="8" name="二等辺三角形 7">
          <a:extLst>
            <a:ext uri="{FF2B5EF4-FFF2-40B4-BE49-F238E27FC236}">
              <a16:creationId xmlns:a16="http://schemas.microsoft.com/office/drawing/2014/main" id="{76F443FD-42EC-48AE-8955-EB16FCE3EF49}"/>
            </a:ext>
          </a:extLst>
        </xdr:cNvPr>
        <xdr:cNvSpPr/>
      </xdr:nvSpPr>
      <xdr:spPr>
        <a:xfrm rot="16200000">
          <a:off x="2532600" y="8638963"/>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108000</xdr:colOff>
      <xdr:row>52</xdr:row>
      <xdr:rowOff>120463</xdr:rowOff>
    </xdr:from>
    <xdr:to>
      <xdr:col>26</xdr:col>
      <xdr:colOff>206514</xdr:colOff>
      <xdr:row>52</xdr:row>
      <xdr:rowOff>120463</xdr:rowOff>
    </xdr:to>
    <xdr:cxnSp macro="">
      <xdr:nvCxnSpPr>
        <xdr:cNvPr id="9" name="直線コネクタ 8">
          <a:extLst>
            <a:ext uri="{FF2B5EF4-FFF2-40B4-BE49-F238E27FC236}">
              <a16:creationId xmlns:a16="http://schemas.microsoft.com/office/drawing/2014/main" id="{868A238E-8184-478C-833C-1325D3F070CE}"/>
            </a:ext>
          </a:extLst>
        </xdr:cNvPr>
        <xdr:cNvCxnSpPr>
          <a:stCxn id="8" idx="3"/>
          <a:endCxn id="7" idx="0"/>
        </xdr:cNvCxnSpPr>
      </xdr:nvCxnSpPr>
      <xdr:spPr>
        <a:xfrm>
          <a:off x="2622600" y="869296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206515</xdr:colOff>
      <xdr:row>53</xdr:row>
      <xdr:rowOff>84791</xdr:rowOff>
    </xdr:from>
    <xdr:to>
      <xdr:col>28</xdr:col>
      <xdr:colOff>1</xdr:colOff>
      <xdr:row>53</xdr:row>
      <xdr:rowOff>156134</xdr:rowOff>
    </xdr:to>
    <xdr:sp macro="" textlink="">
      <xdr:nvSpPr>
        <xdr:cNvPr id="10" name="二等辺三角形 9">
          <a:extLst>
            <a:ext uri="{FF2B5EF4-FFF2-40B4-BE49-F238E27FC236}">
              <a16:creationId xmlns:a16="http://schemas.microsoft.com/office/drawing/2014/main" id="{AB900980-0181-4EA0-9762-95BCF11AF324}"/>
            </a:ext>
          </a:extLst>
        </xdr:cNvPr>
        <xdr:cNvSpPr/>
      </xdr:nvSpPr>
      <xdr:spPr>
        <a:xfrm rot="16200000">
          <a:off x="6011186" y="8739070"/>
          <a:ext cx="71343"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xdr:colOff>
      <xdr:row>53</xdr:row>
      <xdr:rowOff>87167</xdr:rowOff>
    </xdr:from>
    <xdr:to>
      <xdr:col>12</xdr:col>
      <xdr:colOff>108001</xdr:colOff>
      <xdr:row>53</xdr:row>
      <xdr:rowOff>155805</xdr:rowOff>
    </xdr:to>
    <xdr:sp macro="" textlink="">
      <xdr:nvSpPr>
        <xdr:cNvPr id="11" name="二等辺三角形 10">
          <a:extLst>
            <a:ext uri="{FF2B5EF4-FFF2-40B4-BE49-F238E27FC236}">
              <a16:creationId xmlns:a16="http://schemas.microsoft.com/office/drawing/2014/main" id="{B89071F2-DF03-4FED-91E1-956845C52152}"/>
            </a:ext>
          </a:extLst>
        </xdr:cNvPr>
        <xdr:cNvSpPr/>
      </xdr:nvSpPr>
      <xdr:spPr>
        <a:xfrm rot="16200000">
          <a:off x="2534282" y="8811436"/>
          <a:ext cx="68638"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108001</xdr:colOff>
      <xdr:row>53</xdr:row>
      <xdr:rowOff>120134</xdr:rowOff>
    </xdr:from>
    <xdr:to>
      <xdr:col>26</xdr:col>
      <xdr:colOff>206515</xdr:colOff>
      <xdr:row>53</xdr:row>
      <xdr:rowOff>120463</xdr:rowOff>
    </xdr:to>
    <xdr:cxnSp macro="">
      <xdr:nvCxnSpPr>
        <xdr:cNvPr id="12" name="直線コネクタ 11">
          <a:extLst>
            <a:ext uri="{FF2B5EF4-FFF2-40B4-BE49-F238E27FC236}">
              <a16:creationId xmlns:a16="http://schemas.microsoft.com/office/drawing/2014/main" id="{68C2A5EA-8907-48C4-B8E4-9ED19062855F}"/>
            </a:ext>
          </a:extLst>
        </xdr:cNvPr>
        <xdr:cNvCxnSpPr>
          <a:stCxn id="11" idx="3"/>
          <a:endCxn id="10" idx="0"/>
        </xdr:cNvCxnSpPr>
      </xdr:nvCxnSpPr>
      <xdr:spPr>
        <a:xfrm>
          <a:off x="2622601" y="8864084"/>
          <a:ext cx="3298914" cy="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206514</xdr:colOff>
      <xdr:row>54</xdr:row>
      <xdr:rowOff>84464</xdr:rowOff>
    </xdr:from>
    <xdr:to>
      <xdr:col>28</xdr:col>
      <xdr:colOff>0</xdr:colOff>
      <xdr:row>54</xdr:row>
      <xdr:rowOff>159826</xdr:rowOff>
    </xdr:to>
    <xdr:sp macro="" textlink="">
      <xdr:nvSpPr>
        <xdr:cNvPr id="13" name="二等辺三角形 12">
          <a:extLst>
            <a:ext uri="{FF2B5EF4-FFF2-40B4-BE49-F238E27FC236}">
              <a16:creationId xmlns:a16="http://schemas.microsoft.com/office/drawing/2014/main" id="{A74AA479-3180-4B63-82F9-FBB1909A6B1B}"/>
            </a:ext>
          </a:extLst>
        </xdr:cNvPr>
        <xdr:cNvSpPr/>
      </xdr:nvSpPr>
      <xdr:spPr>
        <a:xfrm rot="16200000">
          <a:off x="6009176" y="8912202"/>
          <a:ext cx="75362"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54</xdr:row>
      <xdr:rowOff>84464</xdr:rowOff>
    </xdr:from>
    <xdr:to>
      <xdr:col>12</xdr:col>
      <xdr:colOff>108000</xdr:colOff>
      <xdr:row>54</xdr:row>
      <xdr:rowOff>159826</xdr:rowOff>
    </xdr:to>
    <xdr:sp macro="" textlink="">
      <xdr:nvSpPr>
        <xdr:cNvPr id="14" name="二等辺三角形 13">
          <a:extLst>
            <a:ext uri="{FF2B5EF4-FFF2-40B4-BE49-F238E27FC236}">
              <a16:creationId xmlns:a16="http://schemas.microsoft.com/office/drawing/2014/main" id="{F6C663DD-73B9-4260-AFB7-62933A3BD7D2}"/>
            </a:ext>
          </a:extLst>
        </xdr:cNvPr>
        <xdr:cNvSpPr/>
      </xdr:nvSpPr>
      <xdr:spPr>
        <a:xfrm rot="16200000">
          <a:off x="2530919" y="8983545"/>
          <a:ext cx="75362"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108000</xdr:colOff>
      <xdr:row>54</xdr:row>
      <xdr:rowOff>120464</xdr:rowOff>
    </xdr:from>
    <xdr:to>
      <xdr:col>26</xdr:col>
      <xdr:colOff>206514</xdr:colOff>
      <xdr:row>54</xdr:row>
      <xdr:rowOff>120464</xdr:rowOff>
    </xdr:to>
    <xdr:cxnSp macro="">
      <xdr:nvCxnSpPr>
        <xdr:cNvPr id="15" name="直線コネクタ 14">
          <a:extLst>
            <a:ext uri="{FF2B5EF4-FFF2-40B4-BE49-F238E27FC236}">
              <a16:creationId xmlns:a16="http://schemas.microsoft.com/office/drawing/2014/main" id="{ED09D6AD-D968-460C-945C-B55E17F7C1A5}"/>
            </a:ext>
          </a:extLst>
        </xdr:cNvPr>
        <xdr:cNvCxnSpPr>
          <a:stCxn id="14" idx="3"/>
          <a:endCxn id="13" idx="0"/>
        </xdr:cNvCxnSpPr>
      </xdr:nvCxnSpPr>
      <xdr:spPr>
        <a:xfrm>
          <a:off x="2622600" y="9035864"/>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206514</xdr:colOff>
      <xdr:row>57</xdr:row>
      <xdr:rowOff>86563</xdr:rowOff>
    </xdr:from>
    <xdr:to>
      <xdr:col>28</xdr:col>
      <xdr:colOff>0</xdr:colOff>
      <xdr:row>57</xdr:row>
      <xdr:rowOff>161925</xdr:rowOff>
    </xdr:to>
    <xdr:sp macro="" textlink="">
      <xdr:nvSpPr>
        <xdr:cNvPr id="16" name="二等辺三角形 15">
          <a:extLst>
            <a:ext uri="{FF2B5EF4-FFF2-40B4-BE49-F238E27FC236}">
              <a16:creationId xmlns:a16="http://schemas.microsoft.com/office/drawing/2014/main" id="{CD4AB51E-7A07-4AD4-8B06-8EC39033F833}"/>
            </a:ext>
          </a:extLst>
        </xdr:cNvPr>
        <xdr:cNvSpPr/>
      </xdr:nvSpPr>
      <xdr:spPr>
        <a:xfrm rot="16200000">
          <a:off x="6009176" y="9428651"/>
          <a:ext cx="75362"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57</xdr:row>
      <xdr:rowOff>86563</xdr:rowOff>
    </xdr:from>
    <xdr:to>
      <xdr:col>12</xdr:col>
      <xdr:colOff>108000</xdr:colOff>
      <xdr:row>57</xdr:row>
      <xdr:rowOff>161925</xdr:rowOff>
    </xdr:to>
    <xdr:sp macro="" textlink="">
      <xdr:nvSpPr>
        <xdr:cNvPr id="17" name="二等辺三角形 16">
          <a:extLst>
            <a:ext uri="{FF2B5EF4-FFF2-40B4-BE49-F238E27FC236}">
              <a16:creationId xmlns:a16="http://schemas.microsoft.com/office/drawing/2014/main" id="{409CA062-6891-4E26-8416-BC2440C10243}"/>
            </a:ext>
          </a:extLst>
        </xdr:cNvPr>
        <xdr:cNvSpPr/>
      </xdr:nvSpPr>
      <xdr:spPr>
        <a:xfrm rot="16200000">
          <a:off x="2530919" y="9499994"/>
          <a:ext cx="75362"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108000</xdr:colOff>
      <xdr:row>57</xdr:row>
      <xdr:rowOff>122563</xdr:rowOff>
    </xdr:from>
    <xdr:to>
      <xdr:col>26</xdr:col>
      <xdr:colOff>206514</xdr:colOff>
      <xdr:row>57</xdr:row>
      <xdr:rowOff>122563</xdr:rowOff>
    </xdr:to>
    <xdr:cxnSp macro="">
      <xdr:nvCxnSpPr>
        <xdr:cNvPr id="18" name="直線コネクタ 17">
          <a:extLst>
            <a:ext uri="{FF2B5EF4-FFF2-40B4-BE49-F238E27FC236}">
              <a16:creationId xmlns:a16="http://schemas.microsoft.com/office/drawing/2014/main" id="{69F0623D-DD86-4A5D-9297-FA5BC0C0EE32}"/>
            </a:ext>
          </a:extLst>
        </xdr:cNvPr>
        <xdr:cNvCxnSpPr>
          <a:stCxn id="17" idx="3"/>
          <a:endCxn id="16" idx="0"/>
        </xdr:cNvCxnSpPr>
      </xdr:nvCxnSpPr>
      <xdr:spPr>
        <a:xfrm>
          <a:off x="2622600" y="955231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205199</xdr:colOff>
      <xdr:row>56</xdr:row>
      <xdr:rowOff>84464</xdr:rowOff>
    </xdr:from>
    <xdr:to>
      <xdr:col>20</xdr:col>
      <xdr:colOff>0</xdr:colOff>
      <xdr:row>56</xdr:row>
      <xdr:rowOff>156464</xdr:rowOff>
    </xdr:to>
    <xdr:sp macro="" textlink="">
      <xdr:nvSpPr>
        <xdr:cNvPr id="19" name="二等辺三角形 18">
          <a:extLst>
            <a:ext uri="{FF2B5EF4-FFF2-40B4-BE49-F238E27FC236}">
              <a16:creationId xmlns:a16="http://schemas.microsoft.com/office/drawing/2014/main" id="{5B5A878C-4A8D-45C2-B493-CCBE00F86E1F}"/>
            </a:ext>
          </a:extLst>
        </xdr:cNvPr>
        <xdr:cNvSpPr/>
      </xdr:nvSpPr>
      <xdr:spPr>
        <a:xfrm rot="16200000">
          <a:off x="4181400" y="9252763"/>
          <a:ext cx="72000" cy="252001"/>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56</xdr:row>
      <xdr:rowOff>84464</xdr:rowOff>
    </xdr:from>
    <xdr:to>
      <xdr:col>12</xdr:col>
      <xdr:colOff>108000</xdr:colOff>
      <xdr:row>56</xdr:row>
      <xdr:rowOff>156464</xdr:rowOff>
    </xdr:to>
    <xdr:sp macro="" textlink="">
      <xdr:nvSpPr>
        <xdr:cNvPr id="20" name="二等辺三角形 19">
          <a:extLst>
            <a:ext uri="{FF2B5EF4-FFF2-40B4-BE49-F238E27FC236}">
              <a16:creationId xmlns:a16="http://schemas.microsoft.com/office/drawing/2014/main" id="{42B8F257-799E-48DE-9B37-2605BAB5471F}"/>
            </a:ext>
          </a:extLst>
        </xdr:cNvPr>
        <xdr:cNvSpPr/>
      </xdr:nvSpPr>
      <xdr:spPr>
        <a:xfrm rot="16200000">
          <a:off x="2532600" y="9324764"/>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108000</xdr:colOff>
      <xdr:row>56</xdr:row>
      <xdr:rowOff>120464</xdr:rowOff>
    </xdr:from>
    <xdr:to>
      <xdr:col>18</xdr:col>
      <xdr:colOff>205199</xdr:colOff>
      <xdr:row>56</xdr:row>
      <xdr:rowOff>120464</xdr:rowOff>
    </xdr:to>
    <xdr:cxnSp macro="">
      <xdr:nvCxnSpPr>
        <xdr:cNvPr id="21" name="直線コネクタ 20">
          <a:extLst>
            <a:ext uri="{FF2B5EF4-FFF2-40B4-BE49-F238E27FC236}">
              <a16:creationId xmlns:a16="http://schemas.microsoft.com/office/drawing/2014/main" id="{2B1E7A43-84D3-4CF6-8620-B6F6DF093B58}"/>
            </a:ext>
          </a:extLst>
        </xdr:cNvPr>
        <xdr:cNvCxnSpPr>
          <a:stCxn id="20" idx="3"/>
          <a:endCxn id="19" idx="0"/>
        </xdr:cNvCxnSpPr>
      </xdr:nvCxnSpPr>
      <xdr:spPr>
        <a:xfrm>
          <a:off x="2622600" y="9378764"/>
          <a:ext cx="146879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206514</xdr:colOff>
      <xdr:row>58</xdr:row>
      <xdr:rowOff>84464</xdr:rowOff>
    </xdr:from>
    <xdr:to>
      <xdr:col>28</xdr:col>
      <xdr:colOff>0</xdr:colOff>
      <xdr:row>58</xdr:row>
      <xdr:rowOff>159826</xdr:rowOff>
    </xdr:to>
    <xdr:sp macro="" textlink="">
      <xdr:nvSpPr>
        <xdr:cNvPr id="22" name="二等辺三角形 21">
          <a:extLst>
            <a:ext uri="{FF2B5EF4-FFF2-40B4-BE49-F238E27FC236}">
              <a16:creationId xmlns:a16="http://schemas.microsoft.com/office/drawing/2014/main" id="{83C74501-6B7F-4273-B6BF-547AB5E8847D}"/>
            </a:ext>
          </a:extLst>
        </xdr:cNvPr>
        <xdr:cNvSpPr/>
      </xdr:nvSpPr>
      <xdr:spPr>
        <a:xfrm rot="16200000">
          <a:off x="6009176" y="9598002"/>
          <a:ext cx="75362"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5795</xdr:colOff>
      <xdr:row>58</xdr:row>
      <xdr:rowOff>84464</xdr:rowOff>
    </xdr:from>
    <xdr:to>
      <xdr:col>24</xdr:col>
      <xdr:colOff>108000</xdr:colOff>
      <xdr:row>58</xdr:row>
      <xdr:rowOff>159826</xdr:rowOff>
    </xdr:to>
    <xdr:sp macro="" textlink="">
      <xdr:nvSpPr>
        <xdr:cNvPr id="23" name="二等辺三角形 22">
          <a:extLst>
            <a:ext uri="{FF2B5EF4-FFF2-40B4-BE49-F238E27FC236}">
              <a16:creationId xmlns:a16="http://schemas.microsoft.com/office/drawing/2014/main" id="{7CF22D9E-A912-4E0D-8524-A29FAF195832}"/>
            </a:ext>
          </a:extLst>
        </xdr:cNvPr>
        <xdr:cNvSpPr/>
      </xdr:nvSpPr>
      <xdr:spPr>
        <a:xfrm rot="16200000">
          <a:off x="5277017" y="9672242"/>
          <a:ext cx="75362" cy="102205"/>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108000</xdr:colOff>
      <xdr:row>58</xdr:row>
      <xdr:rowOff>120464</xdr:rowOff>
    </xdr:from>
    <xdr:to>
      <xdr:col>26</xdr:col>
      <xdr:colOff>206514</xdr:colOff>
      <xdr:row>58</xdr:row>
      <xdr:rowOff>120464</xdr:rowOff>
    </xdr:to>
    <xdr:cxnSp macro="">
      <xdr:nvCxnSpPr>
        <xdr:cNvPr id="24" name="直線コネクタ 23">
          <a:extLst>
            <a:ext uri="{FF2B5EF4-FFF2-40B4-BE49-F238E27FC236}">
              <a16:creationId xmlns:a16="http://schemas.microsoft.com/office/drawing/2014/main" id="{2D5A9CE2-9855-4D96-9580-8266DF1A257A}"/>
            </a:ext>
          </a:extLst>
        </xdr:cNvPr>
        <xdr:cNvCxnSpPr>
          <a:stCxn id="23" idx="3"/>
          <a:endCxn id="22" idx="0"/>
        </xdr:cNvCxnSpPr>
      </xdr:nvCxnSpPr>
      <xdr:spPr>
        <a:xfrm>
          <a:off x="5365800" y="9721664"/>
          <a:ext cx="5557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206515</xdr:colOff>
      <xdr:row>59</xdr:row>
      <xdr:rowOff>96088</xdr:rowOff>
    </xdr:from>
    <xdr:to>
      <xdr:col>14</xdr:col>
      <xdr:colOff>1</xdr:colOff>
      <xdr:row>60</xdr:row>
      <xdr:rowOff>0</xdr:rowOff>
    </xdr:to>
    <xdr:sp macro="" textlink="">
      <xdr:nvSpPr>
        <xdr:cNvPr id="25" name="二等辺三角形 24">
          <a:extLst>
            <a:ext uri="{FF2B5EF4-FFF2-40B4-BE49-F238E27FC236}">
              <a16:creationId xmlns:a16="http://schemas.microsoft.com/office/drawing/2014/main" id="{8E310F58-F058-4CFB-B892-8EAC04BD8932}"/>
            </a:ext>
          </a:extLst>
        </xdr:cNvPr>
        <xdr:cNvSpPr/>
      </xdr:nvSpPr>
      <xdr:spPr>
        <a:xfrm rot="16200000">
          <a:off x="2808777" y="9781076"/>
          <a:ext cx="75362"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xdr:colOff>
      <xdr:row>59</xdr:row>
      <xdr:rowOff>96088</xdr:rowOff>
    </xdr:from>
    <xdr:to>
      <xdr:col>12</xdr:col>
      <xdr:colOff>109315</xdr:colOff>
      <xdr:row>60</xdr:row>
      <xdr:rowOff>0</xdr:rowOff>
    </xdr:to>
    <xdr:sp macro="" textlink="">
      <xdr:nvSpPr>
        <xdr:cNvPr id="26" name="二等辺三角形 25">
          <a:extLst>
            <a:ext uri="{FF2B5EF4-FFF2-40B4-BE49-F238E27FC236}">
              <a16:creationId xmlns:a16="http://schemas.microsoft.com/office/drawing/2014/main" id="{6885CB64-7FAE-45A0-8BBE-F633546A361D}"/>
            </a:ext>
          </a:extLst>
        </xdr:cNvPr>
        <xdr:cNvSpPr/>
      </xdr:nvSpPr>
      <xdr:spPr>
        <a:xfrm rot="16200000">
          <a:off x="2531577" y="9851762"/>
          <a:ext cx="75362" cy="109314"/>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109315</xdr:colOff>
      <xdr:row>59</xdr:row>
      <xdr:rowOff>132088</xdr:rowOff>
    </xdr:from>
    <xdr:to>
      <xdr:col>12</xdr:col>
      <xdr:colOff>206515</xdr:colOff>
      <xdr:row>59</xdr:row>
      <xdr:rowOff>132088</xdr:rowOff>
    </xdr:to>
    <xdr:cxnSp macro="">
      <xdr:nvCxnSpPr>
        <xdr:cNvPr id="27" name="直線コネクタ 26">
          <a:extLst>
            <a:ext uri="{FF2B5EF4-FFF2-40B4-BE49-F238E27FC236}">
              <a16:creationId xmlns:a16="http://schemas.microsoft.com/office/drawing/2014/main" id="{7857ED77-BE4E-4D7F-9C59-B4D9DA55C731}"/>
            </a:ext>
          </a:extLst>
        </xdr:cNvPr>
        <xdr:cNvCxnSpPr>
          <a:stCxn id="26" idx="3"/>
          <a:endCxn id="25" idx="0"/>
        </xdr:cNvCxnSpPr>
      </xdr:nvCxnSpPr>
      <xdr:spPr>
        <a:xfrm>
          <a:off x="2623915" y="9904738"/>
          <a:ext cx="972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61</xdr:row>
      <xdr:rowOff>47625</xdr:rowOff>
    </xdr:from>
    <xdr:to>
      <xdr:col>13</xdr:col>
      <xdr:colOff>108000</xdr:colOff>
      <xdr:row>61</xdr:row>
      <xdr:rowOff>119625</xdr:rowOff>
    </xdr:to>
    <xdr:sp macro="" textlink="">
      <xdr:nvSpPr>
        <xdr:cNvPr id="28" name="二等辺三角形 27">
          <a:extLst>
            <a:ext uri="{FF2B5EF4-FFF2-40B4-BE49-F238E27FC236}">
              <a16:creationId xmlns:a16="http://schemas.microsoft.com/office/drawing/2014/main" id="{6D79A831-07F6-4B98-9F8D-025CBE0D53CD}"/>
            </a:ext>
          </a:extLst>
        </xdr:cNvPr>
        <xdr:cNvSpPr/>
      </xdr:nvSpPr>
      <xdr:spPr>
        <a:xfrm rot="16200000">
          <a:off x="2761200" y="10145175"/>
          <a:ext cx="72000"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205200</xdr:colOff>
      <xdr:row>61</xdr:row>
      <xdr:rowOff>47625</xdr:rowOff>
    </xdr:from>
    <xdr:to>
      <xdr:col>25</xdr:col>
      <xdr:colOff>0</xdr:colOff>
      <xdr:row>61</xdr:row>
      <xdr:rowOff>119625</xdr:rowOff>
    </xdr:to>
    <xdr:sp macro="" textlink="">
      <xdr:nvSpPr>
        <xdr:cNvPr id="29" name="二等辺三角形 28">
          <a:extLst>
            <a:ext uri="{FF2B5EF4-FFF2-40B4-BE49-F238E27FC236}">
              <a16:creationId xmlns:a16="http://schemas.microsoft.com/office/drawing/2014/main" id="{D1636254-2E65-43B2-B7F7-EB76F9236281}"/>
            </a:ext>
          </a:extLst>
        </xdr:cNvPr>
        <xdr:cNvSpPr/>
      </xdr:nvSpPr>
      <xdr:spPr>
        <a:xfrm rot="16200000">
          <a:off x="5324400" y="10073175"/>
          <a:ext cx="72000" cy="252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206514</xdr:colOff>
      <xdr:row>59</xdr:row>
      <xdr:rowOff>87168</xdr:rowOff>
    </xdr:from>
    <xdr:to>
      <xdr:col>22</xdr:col>
      <xdr:colOff>0</xdr:colOff>
      <xdr:row>59</xdr:row>
      <xdr:rowOff>156463</xdr:rowOff>
    </xdr:to>
    <xdr:sp macro="" textlink="">
      <xdr:nvSpPr>
        <xdr:cNvPr id="30" name="二等辺三角形 29">
          <a:extLst>
            <a:ext uri="{FF2B5EF4-FFF2-40B4-BE49-F238E27FC236}">
              <a16:creationId xmlns:a16="http://schemas.microsoft.com/office/drawing/2014/main" id="{9DE64840-3EAA-4997-B02F-8E4DBD19FDA4}"/>
            </a:ext>
          </a:extLst>
        </xdr:cNvPr>
        <xdr:cNvSpPr/>
      </xdr:nvSpPr>
      <xdr:spPr>
        <a:xfrm rot="16200000">
          <a:off x="4640609" y="9769123"/>
          <a:ext cx="69295"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59</xdr:row>
      <xdr:rowOff>87168</xdr:rowOff>
    </xdr:from>
    <xdr:to>
      <xdr:col>18</xdr:col>
      <xdr:colOff>109314</xdr:colOff>
      <xdr:row>59</xdr:row>
      <xdr:rowOff>156463</xdr:rowOff>
    </xdr:to>
    <xdr:sp macro="" textlink="">
      <xdr:nvSpPr>
        <xdr:cNvPr id="31" name="二等辺三角形 30">
          <a:extLst>
            <a:ext uri="{FF2B5EF4-FFF2-40B4-BE49-F238E27FC236}">
              <a16:creationId xmlns:a16="http://schemas.microsoft.com/office/drawing/2014/main" id="{652DA487-F74B-4BDE-B1B1-0941209D068C}"/>
            </a:ext>
          </a:extLst>
        </xdr:cNvPr>
        <xdr:cNvSpPr/>
      </xdr:nvSpPr>
      <xdr:spPr>
        <a:xfrm rot="16200000">
          <a:off x="3906209" y="9839809"/>
          <a:ext cx="69295" cy="109314"/>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109314</xdr:colOff>
      <xdr:row>59</xdr:row>
      <xdr:rowOff>120463</xdr:rowOff>
    </xdr:from>
    <xdr:to>
      <xdr:col>20</xdr:col>
      <xdr:colOff>206514</xdr:colOff>
      <xdr:row>59</xdr:row>
      <xdr:rowOff>120463</xdr:rowOff>
    </xdr:to>
    <xdr:cxnSp macro="">
      <xdr:nvCxnSpPr>
        <xdr:cNvPr id="32" name="直線コネクタ 31">
          <a:extLst>
            <a:ext uri="{FF2B5EF4-FFF2-40B4-BE49-F238E27FC236}">
              <a16:creationId xmlns:a16="http://schemas.microsoft.com/office/drawing/2014/main" id="{AF7B2944-D5D5-43FF-8FB4-1E7C26DC9FD9}"/>
            </a:ext>
          </a:extLst>
        </xdr:cNvPr>
        <xdr:cNvCxnSpPr>
          <a:stCxn id="31" idx="3"/>
          <a:endCxn id="30" idx="0"/>
        </xdr:cNvCxnSpPr>
      </xdr:nvCxnSpPr>
      <xdr:spPr>
        <a:xfrm>
          <a:off x="3995514" y="9893113"/>
          <a:ext cx="5544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107999</xdr:colOff>
      <xdr:row>52</xdr:row>
      <xdr:rowOff>120463</xdr:rowOff>
    </xdr:from>
    <xdr:to>
      <xdr:col>60</xdr:col>
      <xdr:colOff>206513</xdr:colOff>
      <xdr:row>52</xdr:row>
      <xdr:rowOff>120463</xdr:rowOff>
    </xdr:to>
    <xdr:cxnSp macro="">
      <xdr:nvCxnSpPr>
        <xdr:cNvPr id="33" name="直線コネクタ 32">
          <a:extLst>
            <a:ext uri="{FF2B5EF4-FFF2-40B4-BE49-F238E27FC236}">
              <a16:creationId xmlns:a16="http://schemas.microsoft.com/office/drawing/2014/main" id="{20A435F0-D616-4DF8-BD38-EF7BF0A6CC61}"/>
            </a:ext>
          </a:extLst>
        </xdr:cNvPr>
        <xdr:cNvCxnSpPr>
          <a:cxnSpLocks/>
          <a:stCxn id="53" idx="3"/>
          <a:endCxn id="55" idx="0"/>
        </xdr:cNvCxnSpPr>
      </xdr:nvCxnSpPr>
      <xdr:spPr>
        <a:xfrm>
          <a:off x="10166399" y="869296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206514</xdr:colOff>
      <xdr:row>53</xdr:row>
      <xdr:rowOff>84791</xdr:rowOff>
    </xdr:from>
    <xdr:to>
      <xdr:col>62</xdr:col>
      <xdr:colOff>0</xdr:colOff>
      <xdr:row>53</xdr:row>
      <xdr:rowOff>156134</xdr:rowOff>
    </xdr:to>
    <xdr:sp macro="" textlink="">
      <xdr:nvSpPr>
        <xdr:cNvPr id="34" name="二等辺三角形 33">
          <a:extLst>
            <a:ext uri="{FF2B5EF4-FFF2-40B4-BE49-F238E27FC236}">
              <a16:creationId xmlns:a16="http://schemas.microsoft.com/office/drawing/2014/main" id="{67F085D7-ABF3-4B17-9505-A36DCEA4D379}"/>
            </a:ext>
          </a:extLst>
        </xdr:cNvPr>
        <xdr:cNvSpPr/>
      </xdr:nvSpPr>
      <xdr:spPr>
        <a:xfrm rot="16200000">
          <a:off x="13554985" y="8739070"/>
          <a:ext cx="71343"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53</xdr:row>
      <xdr:rowOff>87167</xdr:rowOff>
    </xdr:from>
    <xdr:to>
      <xdr:col>46</xdr:col>
      <xdr:colOff>108000</xdr:colOff>
      <xdr:row>53</xdr:row>
      <xdr:rowOff>155805</xdr:rowOff>
    </xdr:to>
    <xdr:sp macro="" textlink="">
      <xdr:nvSpPr>
        <xdr:cNvPr id="35" name="二等辺三角形 34">
          <a:extLst>
            <a:ext uri="{FF2B5EF4-FFF2-40B4-BE49-F238E27FC236}">
              <a16:creationId xmlns:a16="http://schemas.microsoft.com/office/drawing/2014/main" id="{8CFDACD2-264B-4FCC-AC42-EECC5AFEE618}"/>
            </a:ext>
          </a:extLst>
        </xdr:cNvPr>
        <xdr:cNvSpPr/>
      </xdr:nvSpPr>
      <xdr:spPr>
        <a:xfrm rot="16200000">
          <a:off x="10078081" y="8811436"/>
          <a:ext cx="68638"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108000</xdr:colOff>
      <xdr:row>53</xdr:row>
      <xdr:rowOff>120134</xdr:rowOff>
    </xdr:from>
    <xdr:to>
      <xdr:col>60</xdr:col>
      <xdr:colOff>206514</xdr:colOff>
      <xdr:row>53</xdr:row>
      <xdr:rowOff>120463</xdr:rowOff>
    </xdr:to>
    <xdr:cxnSp macro="">
      <xdr:nvCxnSpPr>
        <xdr:cNvPr id="36" name="直線コネクタ 35">
          <a:extLst>
            <a:ext uri="{FF2B5EF4-FFF2-40B4-BE49-F238E27FC236}">
              <a16:creationId xmlns:a16="http://schemas.microsoft.com/office/drawing/2014/main" id="{BBF45CE5-87CF-4053-AE5C-38F40AA95909}"/>
            </a:ext>
          </a:extLst>
        </xdr:cNvPr>
        <xdr:cNvCxnSpPr>
          <a:stCxn id="35" idx="3"/>
          <a:endCxn id="34" idx="0"/>
        </xdr:cNvCxnSpPr>
      </xdr:nvCxnSpPr>
      <xdr:spPr>
        <a:xfrm>
          <a:off x="10166400" y="8864084"/>
          <a:ext cx="3298914" cy="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107999</xdr:colOff>
      <xdr:row>54</xdr:row>
      <xdr:rowOff>120464</xdr:rowOff>
    </xdr:from>
    <xdr:to>
      <xdr:col>60</xdr:col>
      <xdr:colOff>206513</xdr:colOff>
      <xdr:row>54</xdr:row>
      <xdr:rowOff>120464</xdr:rowOff>
    </xdr:to>
    <xdr:cxnSp macro="">
      <xdr:nvCxnSpPr>
        <xdr:cNvPr id="37" name="直線コネクタ 36">
          <a:extLst>
            <a:ext uri="{FF2B5EF4-FFF2-40B4-BE49-F238E27FC236}">
              <a16:creationId xmlns:a16="http://schemas.microsoft.com/office/drawing/2014/main" id="{8AB932A5-EEEF-4DEA-B602-A3248D230680}"/>
            </a:ext>
          </a:extLst>
        </xdr:cNvPr>
        <xdr:cNvCxnSpPr>
          <a:cxnSpLocks/>
          <a:stCxn id="52" idx="3"/>
          <a:endCxn id="54" idx="0"/>
        </xdr:cNvCxnSpPr>
      </xdr:nvCxnSpPr>
      <xdr:spPr>
        <a:xfrm>
          <a:off x="10166399" y="9035864"/>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206513</xdr:colOff>
      <xdr:row>57</xdr:row>
      <xdr:rowOff>86563</xdr:rowOff>
    </xdr:from>
    <xdr:to>
      <xdr:col>62</xdr:col>
      <xdr:colOff>4481</xdr:colOff>
      <xdr:row>57</xdr:row>
      <xdr:rowOff>161925</xdr:rowOff>
    </xdr:to>
    <xdr:sp macro="" textlink="">
      <xdr:nvSpPr>
        <xdr:cNvPr id="38" name="二等辺三角形 37">
          <a:extLst>
            <a:ext uri="{FF2B5EF4-FFF2-40B4-BE49-F238E27FC236}">
              <a16:creationId xmlns:a16="http://schemas.microsoft.com/office/drawing/2014/main" id="{DE1B68E9-B807-4080-AC65-7EE62B217467}"/>
            </a:ext>
          </a:extLst>
        </xdr:cNvPr>
        <xdr:cNvSpPr/>
      </xdr:nvSpPr>
      <xdr:spPr>
        <a:xfrm rot="16200000">
          <a:off x="13555216" y="9426410"/>
          <a:ext cx="75362" cy="25516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4482</xdr:colOff>
      <xdr:row>57</xdr:row>
      <xdr:rowOff>86563</xdr:rowOff>
    </xdr:from>
    <xdr:to>
      <xdr:col>46</xdr:col>
      <xdr:colOff>107999</xdr:colOff>
      <xdr:row>57</xdr:row>
      <xdr:rowOff>161925</xdr:rowOff>
    </xdr:to>
    <xdr:sp macro="" textlink="">
      <xdr:nvSpPr>
        <xdr:cNvPr id="39" name="二等辺三角形 38">
          <a:extLst>
            <a:ext uri="{FF2B5EF4-FFF2-40B4-BE49-F238E27FC236}">
              <a16:creationId xmlns:a16="http://schemas.microsoft.com/office/drawing/2014/main" id="{4179A447-143E-41BA-A9CB-EA40DDC5F3DF}"/>
            </a:ext>
          </a:extLst>
        </xdr:cNvPr>
        <xdr:cNvSpPr/>
      </xdr:nvSpPr>
      <xdr:spPr>
        <a:xfrm rot="16200000">
          <a:off x="10076960" y="9502235"/>
          <a:ext cx="75362" cy="103517"/>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107999</xdr:colOff>
      <xdr:row>57</xdr:row>
      <xdr:rowOff>122563</xdr:rowOff>
    </xdr:from>
    <xdr:to>
      <xdr:col>60</xdr:col>
      <xdr:colOff>206513</xdr:colOff>
      <xdr:row>57</xdr:row>
      <xdr:rowOff>122563</xdr:rowOff>
    </xdr:to>
    <xdr:cxnSp macro="">
      <xdr:nvCxnSpPr>
        <xdr:cNvPr id="40" name="直線コネクタ 39">
          <a:extLst>
            <a:ext uri="{FF2B5EF4-FFF2-40B4-BE49-F238E27FC236}">
              <a16:creationId xmlns:a16="http://schemas.microsoft.com/office/drawing/2014/main" id="{D308D66C-F086-4D15-9920-6BEAF0D0CDD9}"/>
            </a:ext>
          </a:extLst>
        </xdr:cNvPr>
        <xdr:cNvCxnSpPr>
          <a:stCxn id="39" idx="3"/>
          <a:endCxn id="38" idx="0"/>
        </xdr:cNvCxnSpPr>
      </xdr:nvCxnSpPr>
      <xdr:spPr>
        <a:xfrm>
          <a:off x="10166399" y="955231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205198</xdr:colOff>
      <xdr:row>58</xdr:row>
      <xdr:rowOff>84464</xdr:rowOff>
    </xdr:from>
    <xdr:to>
      <xdr:col>50</xdr:col>
      <xdr:colOff>4481</xdr:colOff>
      <xdr:row>58</xdr:row>
      <xdr:rowOff>159826</xdr:rowOff>
    </xdr:to>
    <xdr:sp macro="" textlink="">
      <xdr:nvSpPr>
        <xdr:cNvPr id="41" name="二等辺三角形 40">
          <a:extLst>
            <a:ext uri="{FF2B5EF4-FFF2-40B4-BE49-F238E27FC236}">
              <a16:creationId xmlns:a16="http://schemas.microsoft.com/office/drawing/2014/main" id="{4C981B3A-4C2A-4B84-981A-D99B6AE00D7E}"/>
            </a:ext>
          </a:extLst>
        </xdr:cNvPr>
        <xdr:cNvSpPr/>
      </xdr:nvSpPr>
      <xdr:spPr>
        <a:xfrm rot="16200000">
          <a:off x="10811359" y="9595103"/>
          <a:ext cx="75362" cy="256483"/>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4482</xdr:colOff>
      <xdr:row>58</xdr:row>
      <xdr:rowOff>84464</xdr:rowOff>
    </xdr:from>
    <xdr:to>
      <xdr:col>46</xdr:col>
      <xdr:colOff>107999</xdr:colOff>
      <xdr:row>58</xdr:row>
      <xdr:rowOff>159826</xdr:rowOff>
    </xdr:to>
    <xdr:sp macro="" textlink="">
      <xdr:nvSpPr>
        <xdr:cNvPr id="42" name="二等辺三角形 41">
          <a:extLst>
            <a:ext uri="{FF2B5EF4-FFF2-40B4-BE49-F238E27FC236}">
              <a16:creationId xmlns:a16="http://schemas.microsoft.com/office/drawing/2014/main" id="{6415CBF7-2600-4045-818E-74FB3F99D02F}"/>
            </a:ext>
          </a:extLst>
        </xdr:cNvPr>
        <xdr:cNvSpPr/>
      </xdr:nvSpPr>
      <xdr:spPr>
        <a:xfrm rot="16200000">
          <a:off x="10076960" y="9671586"/>
          <a:ext cx="75362" cy="103517"/>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107999</xdr:colOff>
      <xdr:row>58</xdr:row>
      <xdr:rowOff>120464</xdr:rowOff>
    </xdr:from>
    <xdr:to>
      <xdr:col>48</xdr:col>
      <xdr:colOff>205198</xdr:colOff>
      <xdr:row>58</xdr:row>
      <xdr:rowOff>120464</xdr:rowOff>
    </xdr:to>
    <xdr:cxnSp macro="">
      <xdr:nvCxnSpPr>
        <xdr:cNvPr id="43" name="直線コネクタ 42">
          <a:extLst>
            <a:ext uri="{FF2B5EF4-FFF2-40B4-BE49-F238E27FC236}">
              <a16:creationId xmlns:a16="http://schemas.microsoft.com/office/drawing/2014/main" id="{7E1079E0-5B8B-4BBA-ADA6-602F2A83DCDE}"/>
            </a:ext>
          </a:extLst>
        </xdr:cNvPr>
        <xdr:cNvCxnSpPr>
          <a:stCxn id="42" idx="3"/>
          <a:endCxn id="41" idx="0"/>
        </xdr:cNvCxnSpPr>
      </xdr:nvCxnSpPr>
      <xdr:spPr>
        <a:xfrm>
          <a:off x="10166399" y="9721664"/>
          <a:ext cx="55439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206513</xdr:colOff>
      <xdr:row>56</xdr:row>
      <xdr:rowOff>84464</xdr:rowOff>
    </xdr:from>
    <xdr:to>
      <xdr:col>62</xdr:col>
      <xdr:colOff>4481</xdr:colOff>
      <xdr:row>56</xdr:row>
      <xdr:rowOff>156464</xdr:rowOff>
    </xdr:to>
    <xdr:sp macro="" textlink="">
      <xdr:nvSpPr>
        <xdr:cNvPr id="44" name="二等辺三角形 43">
          <a:extLst>
            <a:ext uri="{FF2B5EF4-FFF2-40B4-BE49-F238E27FC236}">
              <a16:creationId xmlns:a16="http://schemas.microsoft.com/office/drawing/2014/main" id="{10401385-9B8B-40EF-A78E-6CFCA6E129F0}"/>
            </a:ext>
          </a:extLst>
        </xdr:cNvPr>
        <xdr:cNvSpPr/>
      </xdr:nvSpPr>
      <xdr:spPr>
        <a:xfrm rot="16200000">
          <a:off x="13556897" y="9251180"/>
          <a:ext cx="72000" cy="25516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107999</xdr:colOff>
      <xdr:row>56</xdr:row>
      <xdr:rowOff>120464</xdr:rowOff>
    </xdr:from>
    <xdr:to>
      <xdr:col>60</xdr:col>
      <xdr:colOff>206513</xdr:colOff>
      <xdr:row>56</xdr:row>
      <xdr:rowOff>120464</xdr:rowOff>
    </xdr:to>
    <xdr:cxnSp macro="">
      <xdr:nvCxnSpPr>
        <xdr:cNvPr id="45" name="直線コネクタ 44">
          <a:extLst>
            <a:ext uri="{FF2B5EF4-FFF2-40B4-BE49-F238E27FC236}">
              <a16:creationId xmlns:a16="http://schemas.microsoft.com/office/drawing/2014/main" id="{3EA619B9-8F87-49EF-89E4-C890AA5ECC94}"/>
            </a:ext>
          </a:extLst>
        </xdr:cNvPr>
        <xdr:cNvCxnSpPr>
          <a:cxnSpLocks/>
          <a:stCxn id="56" idx="3"/>
          <a:endCxn id="44" idx="0"/>
        </xdr:cNvCxnSpPr>
      </xdr:nvCxnSpPr>
      <xdr:spPr>
        <a:xfrm>
          <a:off x="11995199" y="9378764"/>
          <a:ext cx="14701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206513</xdr:colOff>
      <xdr:row>59</xdr:row>
      <xdr:rowOff>96088</xdr:rowOff>
    </xdr:from>
    <xdr:to>
      <xdr:col>48</xdr:col>
      <xdr:colOff>4481</xdr:colOff>
      <xdr:row>60</xdr:row>
      <xdr:rowOff>0</xdr:rowOff>
    </xdr:to>
    <xdr:sp macro="" textlink="">
      <xdr:nvSpPr>
        <xdr:cNvPr id="46" name="二等辺三角形 45">
          <a:extLst>
            <a:ext uri="{FF2B5EF4-FFF2-40B4-BE49-F238E27FC236}">
              <a16:creationId xmlns:a16="http://schemas.microsoft.com/office/drawing/2014/main" id="{30CE5D32-D5C5-4F93-81DF-990469DE0EF0}"/>
            </a:ext>
          </a:extLst>
        </xdr:cNvPr>
        <xdr:cNvSpPr/>
      </xdr:nvSpPr>
      <xdr:spPr>
        <a:xfrm rot="16200000">
          <a:off x="10354816" y="9778835"/>
          <a:ext cx="75362" cy="25516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4482</xdr:colOff>
      <xdr:row>59</xdr:row>
      <xdr:rowOff>96088</xdr:rowOff>
    </xdr:from>
    <xdr:to>
      <xdr:col>46</xdr:col>
      <xdr:colOff>109313</xdr:colOff>
      <xdr:row>60</xdr:row>
      <xdr:rowOff>0</xdr:rowOff>
    </xdr:to>
    <xdr:sp macro="" textlink="">
      <xdr:nvSpPr>
        <xdr:cNvPr id="47" name="二等辺三角形 46">
          <a:extLst>
            <a:ext uri="{FF2B5EF4-FFF2-40B4-BE49-F238E27FC236}">
              <a16:creationId xmlns:a16="http://schemas.microsoft.com/office/drawing/2014/main" id="{DFA7ED01-9D95-49C6-99C2-C902F29805FB}"/>
            </a:ext>
          </a:extLst>
        </xdr:cNvPr>
        <xdr:cNvSpPr/>
      </xdr:nvSpPr>
      <xdr:spPr>
        <a:xfrm rot="16200000">
          <a:off x="10077617" y="9854003"/>
          <a:ext cx="75362" cy="104831"/>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109313</xdr:colOff>
      <xdr:row>59</xdr:row>
      <xdr:rowOff>132088</xdr:rowOff>
    </xdr:from>
    <xdr:to>
      <xdr:col>46</xdr:col>
      <xdr:colOff>206513</xdr:colOff>
      <xdr:row>59</xdr:row>
      <xdr:rowOff>132088</xdr:rowOff>
    </xdr:to>
    <xdr:cxnSp macro="">
      <xdr:nvCxnSpPr>
        <xdr:cNvPr id="48" name="直線コネクタ 47">
          <a:extLst>
            <a:ext uri="{FF2B5EF4-FFF2-40B4-BE49-F238E27FC236}">
              <a16:creationId xmlns:a16="http://schemas.microsoft.com/office/drawing/2014/main" id="{73E6490F-795A-4FD3-A915-A7222E51540C}"/>
            </a:ext>
          </a:extLst>
        </xdr:cNvPr>
        <xdr:cNvCxnSpPr>
          <a:stCxn id="47" idx="3"/>
          <a:endCxn id="46" idx="0"/>
        </xdr:cNvCxnSpPr>
      </xdr:nvCxnSpPr>
      <xdr:spPr>
        <a:xfrm>
          <a:off x="10167713" y="9904738"/>
          <a:ext cx="972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206513</xdr:colOff>
      <xdr:row>59</xdr:row>
      <xdr:rowOff>87168</xdr:rowOff>
    </xdr:from>
    <xdr:to>
      <xdr:col>56</xdr:col>
      <xdr:colOff>4481</xdr:colOff>
      <xdr:row>59</xdr:row>
      <xdr:rowOff>156463</xdr:rowOff>
    </xdr:to>
    <xdr:sp macro="" textlink="">
      <xdr:nvSpPr>
        <xdr:cNvPr id="49" name="二等辺三角形 48">
          <a:extLst>
            <a:ext uri="{FF2B5EF4-FFF2-40B4-BE49-F238E27FC236}">
              <a16:creationId xmlns:a16="http://schemas.microsoft.com/office/drawing/2014/main" id="{158A04FE-B91E-48A5-B6D0-020964A32A56}"/>
            </a:ext>
          </a:extLst>
        </xdr:cNvPr>
        <xdr:cNvSpPr/>
      </xdr:nvSpPr>
      <xdr:spPr>
        <a:xfrm rot="16200000">
          <a:off x="12186649" y="9766882"/>
          <a:ext cx="69295" cy="25516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4482</xdr:colOff>
      <xdr:row>59</xdr:row>
      <xdr:rowOff>87168</xdr:rowOff>
    </xdr:from>
    <xdr:to>
      <xdr:col>52</xdr:col>
      <xdr:colOff>109313</xdr:colOff>
      <xdr:row>59</xdr:row>
      <xdr:rowOff>156463</xdr:rowOff>
    </xdr:to>
    <xdr:sp macro="" textlink="">
      <xdr:nvSpPr>
        <xdr:cNvPr id="50" name="二等辺三角形 49">
          <a:extLst>
            <a:ext uri="{FF2B5EF4-FFF2-40B4-BE49-F238E27FC236}">
              <a16:creationId xmlns:a16="http://schemas.microsoft.com/office/drawing/2014/main" id="{6BCBD978-3C19-426A-AD04-9BF212FEFB21}"/>
            </a:ext>
          </a:extLst>
        </xdr:cNvPr>
        <xdr:cNvSpPr/>
      </xdr:nvSpPr>
      <xdr:spPr>
        <a:xfrm rot="16200000">
          <a:off x="11452250" y="9842050"/>
          <a:ext cx="69295" cy="104831"/>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109313</xdr:colOff>
      <xdr:row>59</xdr:row>
      <xdr:rowOff>120463</xdr:rowOff>
    </xdr:from>
    <xdr:to>
      <xdr:col>54</xdr:col>
      <xdr:colOff>206513</xdr:colOff>
      <xdr:row>59</xdr:row>
      <xdr:rowOff>120463</xdr:rowOff>
    </xdr:to>
    <xdr:cxnSp macro="">
      <xdr:nvCxnSpPr>
        <xdr:cNvPr id="51" name="直線コネクタ 50">
          <a:extLst>
            <a:ext uri="{FF2B5EF4-FFF2-40B4-BE49-F238E27FC236}">
              <a16:creationId xmlns:a16="http://schemas.microsoft.com/office/drawing/2014/main" id="{3D73EF87-A69A-4C44-9186-0B79EC47622A}"/>
            </a:ext>
          </a:extLst>
        </xdr:cNvPr>
        <xdr:cNvCxnSpPr>
          <a:stCxn id="50" idx="3"/>
          <a:endCxn id="49" idx="0"/>
        </xdr:cNvCxnSpPr>
      </xdr:nvCxnSpPr>
      <xdr:spPr>
        <a:xfrm>
          <a:off x="11539313" y="9893113"/>
          <a:ext cx="5544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4482</xdr:colOff>
      <xdr:row>54</xdr:row>
      <xdr:rowOff>87168</xdr:rowOff>
    </xdr:from>
    <xdr:to>
      <xdr:col>46</xdr:col>
      <xdr:colOff>107999</xdr:colOff>
      <xdr:row>54</xdr:row>
      <xdr:rowOff>159826</xdr:rowOff>
    </xdr:to>
    <xdr:sp macro="" textlink="">
      <xdr:nvSpPr>
        <xdr:cNvPr id="52" name="二等辺三角形 51">
          <a:extLst>
            <a:ext uri="{FF2B5EF4-FFF2-40B4-BE49-F238E27FC236}">
              <a16:creationId xmlns:a16="http://schemas.microsoft.com/office/drawing/2014/main" id="{B395D3DE-BB4B-4650-964D-32355E4A6DF5}"/>
            </a:ext>
          </a:extLst>
        </xdr:cNvPr>
        <xdr:cNvSpPr/>
      </xdr:nvSpPr>
      <xdr:spPr>
        <a:xfrm rot="16200000">
          <a:off x="10078312" y="8987138"/>
          <a:ext cx="72658" cy="103517"/>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4482</xdr:colOff>
      <xdr:row>52</xdr:row>
      <xdr:rowOff>84463</xdr:rowOff>
    </xdr:from>
    <xdr:to>
      <xdr:col>46</xdr:col>
      <xdr:colOff>107999</xdr:colOff>
      <xdr:row>52</xdr:row>
      <xdr:rowOff>156463</xdr:rowOff>
    </xdr:to>
    <xdr:sp macro="" textlink="">
      <xdr:nvSpPr>
        <xdr:cNvPr id="53" name="二等辺三角形 52">
          <a:extLst>
            <a:ext uri="{FF2B5EF4-FFF2-40B4-BE49-F238E27FC236}">
              <a16:creationId xmlns:a16="http://schemas.microsoft.com/office/drawing/2014/main" id="{51F7E3CB-F5AF-43C6-A963-47F4EF920FFD}"/>
            </a:ext>
          </a:extLst>
        </xdr:cNvPr>
        <xdr:cNvSpPr/>
      </xdr:nvSpPr>
      <xdr:spPr>
        <a:xfrm rot="16200000">
          <a:off x="10078641" y="8641204"/>
          <a:ext cx="72000" cy="103517"/>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206513</xdr:colOff>
      <xdr:row>54</xdr:row>
      <xdr:rowOff>87168</xdr:rowOff>
    </xdr:from>
    <xdr:to>
      <xdr:col>62</xdr:col>
      <xdr:colOff>4481</xdr:colOff>
      <xdr:row>54</xdr:row>
      <xdr:rowOff>159826</xdr:rowOff>
    </xdr:to>
    <xdr:sp macro="" textlink="">
      <xdr:nvSpPr>
        <xdr:cNvPr id="54" name="二等辺三角形 53">
          <a:extLst>
            <a:ext uri="{FF2B5EF4-FFF2-40B4-BE49-F238E27FC236}">
              <a16:creationId xmlns:a16="http://schemas.microsoft.com/office/drawing/2014/main" id="{8E5E84B4-6C96-4386-8B66-9672CDAE9C00}"/>
            </a:ext>
          </a:extLst>
        </xdr:cNvPr>
        <xdr:cNvSpPr/>
      </xdr:nvSpPr>
      <xdr:spPr>
        <a:xfrm rot="16200000">
          <a:off x="13556568" y="8911313"/>
          <a:ext cx="72658" cy="25516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206513</xdr:colOff>
      <xdr:row>52</xdr:row>
      <xdr:rowOff>84463</xdr:rowOff>
    </xdr:from>
    <xdr:to>
      <xdr:col>62</xdr:col>
      <xdr:colOff>4481</xdr:colOff>
      <xdr:row>52</xdr:row>
      <xdr:rowOff>156463</xdr:rowOff>
    </xdr:to>
    <xdr:sp macro="" textlink="">
      <xdr:nvSpPr>
        <xdr:cNvPr id="55" name="二等辺三角形 54">
          <a:extLst>
            <a:ext uri="{FF2B5EF4-FFF2-40B4-BE49-F238E27FC236}">
              <a16:creationId xmlns:a16="http://schemas.microsoft.com/office/drawing/2014/main" id="{C8853F08-A52D-4D02-8FA3-7169418DBE26}"/>
            </a:ext>
          </a:extLst>
        </xdr:cNvPr>
        <xdr:cNvSpPr/>
      </xdr:nvSpPr>
      <xdr:spPr>
        <a:xfrm rot="16200000">
          <a:off x="13556897" y="8565379"/>
          <a:ext cx="72000" cy="25516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4481</xdr:colOff>
      <xdr:row>56</xdr:row>
      <xdr:rowOff>84464</xdr:rowOff>
    </xdr:from>
    <xdr:to>
      <xdr:col>54</xdr:col>
      <xdr:colOff>107999</xdr:colOff>
      <xdr:row>56</xdr:row>
      <xdr:rowOff>156464</xdr:rowOff>
    </xdr:to>
    <xdr:sp macro="" textlink="">
      <xdr:nvSpPr>
        <xdr:cNvPr id="56" name="二等辺三角形 55">
          <a:extLst>
            <a:ext uri="{FF2B5EF4-FFF2-40B4-BE49-F238E27FC236}">
              <a16:creationId xmlns:a16="http://schemas.microsoft.com/office/drawing/2014/main" id="{D2A9787C-374C-4F8B-AAC5-64ED3073A99C}"/>
            </a:ext>
          </a:extLst>
        </xdr:cNvPr>
        <xdr:cNvSpPr/>
      </xdr:nvSpPr>
      <xdr:spPr>
        <a:xfrm rot="16200000">
          <a:off x="11907440" y="9327005"/>
          <a:ext cx="72000" cy="10351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108000</xdr:colOff>
      <xdr:row>55</xdr:row>
      <xdr:rowOff>120463</xdr:rowOff>
    </xdr:from>
    <xdr:to>
      <xdr:col>60</xdr:col>
      <xdr:colOff>206514</xdr:colOff>
      <xdr:row>55</xdr:row>
      <xdr:rowOff>120463</xdr:rowOff>
    </xdr:to>
    <xdr:cxnSp macro="">
      <xdr:nvCxnSpPr>
        <xdr:cNvPr id="57" name="直線コネクタ 56">
          <a:extLst>
            <a:ext uri="{FF2B5EF4-FFF2-40B4-BE49-F238E27FC236}">
              <a16:creationId xmlns:a16="http://schemas.microsoft.com/office/drawing/2014/main" id="{6566392D-A2AB-42A1-9D5D-09599E0E0E35}"/>
            </a:ext>
          </a:extLst>
        </xdr:cNvPr>
        <xdr:cNvCxnSpPr>
          <a:cxnSpLocks/>
          <a:stCxn id="58" idx="3"/>
          <a:endCxn id="59" idx="0"/>
        </xdr:cNvCxnSpPr>
      </xdr:nvCxnSpPr>
      <xdr:spPr>
        <a:xfrm>
          <a:off x="10166400" y="920731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55</xdr:row>
      <xdr:rowOff>84463</xdr:rowOff>
    </xdr:from>
    <xdr:to>
      <xdr:col>46</xdr:col>
      <xdr:colOff>108000</xdr:colOff>
      <xdr:row>55</xdr:row>
      <xdr:rowOff>156463</xdr:rowOff>
    </xdr:to>
    <xdr:sp macro="" textlink="">
      <xdr:nvSpPr>
        <xdr:cNvPr id="58" name="二等辺三角形 57">
          <a:extLst>
            <a:ext uri="{FF2B5EF4-FFF2-40B4-BE49-F238E27FC236}">
              <a16:creationId xmlns:a16="http://schemas.microsoft.com/office/drawing/2014/main" id="{6B4939F9-6A36-450D-85B8-ECCDC3F7204B}"/>
            </a:ext>
          </a:extLst>
        </xdr:cNvPr>
        <xdr:cNvSpPr/>
      </xdr:nvSpPr>
      <xdr:spPr>
        <a:xfrm rot="16200000">
          <a:off x="10076400" y="9153313"/>
          <a:ext cx="72000"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206514</xdr:colOff>
      <xdr:row>55</xdr:row>
      <xdr:rowOff>84463</xdr:rowOff>
    </xdr:from>
    <xdr:to>
      <xdr:col>62</xdr:col>
      <xdr:colOff>0</xdr:colOff>
      <xdr:row>55</xdr:row>
      <xdr:rowOff>156463</xdr:rowOff>
    </xdr:to>
    <xdr:sp macro="" textlink="">
      <xdr:nvSpPr>
        <xdr:cNvPr id="59" name="二等辺三角形 58">
          <a:extLst>
            <a:ext uri="{FF2B5EF4-FFF2-40B4-BE49-F238E27FC236}">
              <a16:creationId xmlns:a16="http://schemas.microsoft.com/office/drawing/2014/main" id="{F42ECE48-0AC9-4B3C-961C-8C06C6714B8C}"/>
            </a:ext>
          </a:extLst>
        </xdr:cNvPr>
        <xdr:cNvSpPr/>
      </xdr:nvSpPr>
      <xdr:spPr>
        <a:xfrm rot="16200000">
          <a:off x="13554657" y="9081970"/>
          <a:ext cx="72000"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108001</xdr:colOff>
      <xdr:row>56</xdr:row>
      <xdr:rowOff>120792</xdr:rowOff>
    </xdr:from>
    <xdr:to>
      <xdr:col>52</xdr:col>
      <xdr:colOff>206515</xdr:colOff>
      <xdr:row>56</xdr:row>
      <xdr:rowOff>120792</xdr:rowOff>
    </xdr:to>
    <xdr:cxnSp macro="">
      <xdr:nvCxnSpPr>
        <xdr:cNvPr id="60" name="直線コネクタ 59">
          <a:extLst>
            <a:ext uri="{FF2B5EF4-FFF2-40B4-BE49-F238E27FC236}">
              <a16:creationId xmlns:a16="http://schemas.microsoft.com/office/drawing/2014/main" id="{35DC465C-9D20-4449-9976-FB64D9EEE6D1}"/>
            </a:ext>
          </a:extLst>
        </xdr:cNvPr>
        <xdr:cNvCxnSpPr>
          <a:cxnSpLocks/>
          <a:stCxn id="61" idx="3"/>
          <a:endCxn id="62" idx="0"/>
        </xdr:cNvCxnSpPr>
      </xdr:nvCxnSpPr>
      <xdr:spPr>
        <a:xfrm>
          <a:off x="10166401" y="9379092"/>
          <a:ext cx="14701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xdr:colOff>
      <xdr:row>56</xdr:row>
      <xdr:rowOff>87824</xdr:rowOff>
    </xdr:from>
    <xdr:to>
      <xdr:col>46</xdr:col>
      <xdr:colOff>108001</xdr:colOff>
      <xdr:row>56</xdr:row>
      <xdr:rowOff>160481</xdr:rowOff>
    </xdr:to>
    <xdr:sp macro="" textlink="">
      <xdr:nvSpPr>
        <xdr:cNvPr id="61" name="二等辺三角形 60">
          <a:extLst>
            <a:ext uri="{FF2B5EF4-FFF2-40B4-BE49-F238E27FC236}">
              <a16:creationId xmlns:a16="http://schemas.microsoft.com/office/drawing/2014/main" id="{D616DEE5-59D1-4921-8A4E-2A8058BEEF2F}"/>
            </a:ext>
          </a:extLst>
        </xdr:cNvPr>
        <xdr:cNvSpPr/>
      </xdr:nvSpPr>
      <xdr:spPr>
        <a:xfrm rot="16200000">
          <a:off x="10076072" y="9328453"/>
          <a:ext cx="72657"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206515</xdr:colOff>
      <xdr:row>56</xdr:row>
      <xdr:rowOff>87824</xdr:rowOff>
    </xdr:from>
    <xdr:to>
      <xdr:col>54</xdr:col>
      <xdr:colOff>1</xdr:colOff>
      <xdr:row>56</xdr:row>
      <xdr:rowOff>160481</xdr:rowOff>
    </xdr:to>
    <xdr:sp macro="" textlink="">
      <xdr:nvSpPr>
        <xdr:cNvPr id="62" name="二等辺三角形 61">
          <a:extLst>
            <a:ext uri="{FF2B5EF4-FFF2-40B4-BE49-F238E27FC236}">
              <a16:creationId xmlns:a16="http://schemas.microsoft.com/office/drawing/2014/main" id="{3D6EED3E-16F0-499C-B5F9-DD4F9918FF6D}"/>
            </a:ext>
          </a:extLst>
        </xdr:cNvPr>
        <xdr:cNvSpPr/>
      </xdr:nvSpPr>
      <xdr:spPr>
        <a:xfrm rot="16200000">
          <a:off x="11725529" y="9257110"/>
          <a:ext cx="72657"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103519</xdr:colOff>
      <xdr:row>83</xdr:row>
      <xdr:rowOff>123825</xdr:rowOff>
    </xdr:from>
    <xdr:to>
      <xdr:col>60</xdr:col>
      <xdr:colOff>202033</xdr:colOff>
      <xdr:row>83</xdr:row>
      <xdr:rowOff>123825</xdr:rowOff>
    </xdr:to>
    <xdr:cxnSp macro="">
      <xdr:nvCxnSpPr>
        <xdr:cNvPr id="63" name="直線コネクタ 62">
          <a:extLst>
            <a:ext uri="{FF2B5EF4-FFF2-40B4-BE49-F238E27FC236}">
              <a16:creationId xmlns:a16="http://schemas.microsoft.com/office/drawing/2014/main" id="{961DB798-1F19-427B-8314-7BCC3BE8F693}"/>
            </a:ext>
          </a:extLst>
        </xdr:cNvPr>
        <xdr:cNvCxnSpPr>
          <a:cxnSpLocks/>
          <a:stCxn id="83" idx="3"/>
          <a:endCxn id="85" idx="0"/>
        </xdr:cNvCxnSpPr>
      </xdr:nvCxnSpPr>
      <xdr:spPr>
        <a:xfrm>
          <a:off x="10161919" y="14049375"/>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202034</xdr:colOff>
      <xdr:row>84</xdr:row>
      <xdr:rowOff>88154</xdr:rowOff>
    </xdr:from>
    <xdr:to>
      <xdr:col>61</xdr:col>
      <xdr:colOff>224120</xdr:colOff>
      <xdr:row>84</xdr:row>
      <xdr:rowOff>159497</xdr:rowOff>
    </xdr:to>
    <xdr:sp macro="" textlink="">
      <xdr:nvSpPr>
        <xdr:cNvPr id="64" name="二等辺三角形 63">
          <a:extLst>
            <a:ext uri="{FF2B5EF4-FFF2-40B4-BE49-F238E27FC236}">
              <a16:creationId xmlns:a16="http://schemas.microsoft.com/office/drawing/2014/main" id="{04E86188-3ABA-47C1-8A02-AD3CB1201ECE}"/>
            </a:ext>
          </a:extLst>
        </xdr:cNvPr>
        <xdr:cNvSpPr/>
      </xdr:nvSpPr>
      <xdr:spPr>
        <a:xfrm rot="16200000">
          <a:off x="13550505" y="14095483"/>
          <a:ext cx="71343"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224120</xdr:colOff>
      <xdr:row>84</xdr:row>
      <xdr:rowOff>90529</xdr:rowOff>
    </xdr:from>
    <xdr:to>
      <xdr:col>46</xdr:col>
      <xdr:colOff>103520</xdr:colOff>
      <xdr:row>84</xdr:row>
      <xdr:rowOff>159168</xdr:rowOff>
    </xdr:to>
    <xdr:sp macro="" textlink="">
      <xdr:nvSpPr>
        <xdr:cNvPr id="65" name="二等辺三角形 64">
          <a:extLst>
            <a:ext uri="{FF2B5EF4-FFF2-40B4-BE49-F238E27FC236}">
              <a16:creationId xmlns:a16="http://schemas.microsoft.com/office/drawing/2014/main" id="{8F655F3F-7D43-4521-B793-76A982367670}"/>
            </a:ext>
          </a:extLst>
        </xdr:cNvPr>
        <xdr:cNvSpPr/>
      </xdr:nvSpPr>
      <xdr:spPr>
        <a:xfrm rot="16200000">
          <a:off x="10073600" y="14167849"/>
          <a:ext cx="68639"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103520</xdr:colOff>
      <xdr:row>84</xdr:row>
      <xdr:rowOff>123497</xdr:rowOff>
    </xdr:from>
    <xdr:to>
      <xdr:col>60</xdr:col>
      <xdr:colOff>202034</xdr:colOff>
      <xdr:row>84</xdr:row>
      <xdr:rowOff>123826</xdr:rowOff>
    </xdr:to>
    <xdr:cxnSp macro="">
      <xdr:nvCxnSpPr>
        <xdr:cNvPr id="66" name="直線コネクタ 65">
          <a:extLst>
            <a:ext uri="{FF2B5EF4-FFF2-40B4-BE49-F238E27FC236}">
              <a16:creationId xmlns:a16="http://schemas.microsoft.com/office/drawing/2014/main" id="{BD3E8A0A-38CD-4F48-8F1E-F77906CD9D27}"/>
            </a:ext>
          </a:extLst>
        </xdr:cNvPr>
        <xdr:cNvCxnSpPr>
          <a:stCxn id="65" idx="3"/>
          <a:endCxn id="64" idx="0"/>
        </xdr:cNvCxnSpPr>
      </xdr:nvCxnSpPr>
      <xdr:spPr>
        <a:xfrm>
          <a:off x="10161920" y="14220497"/>
          <a:ext cx="3298914" cy="329"/>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103519</xdr:colOff>
      <xdr:row>85</xdr:row>
      <xdr:rowOff>123825</xdr:rowOff>
    </xdr:from>
    <xdr:to>
      <xdr:col>60</xdr:col>
      <xdr:colOff>202033</xdr:colOff>
      <xdr:row>85</xdr:row>
      <xdr:rowOff>123825</xdr:rowOff>
    </xdr:to>
    <xdr:cxnSp macro="">
      <xdr:nvCxnSpPr>
        <xdr:cNvPr id="67" name="直線コネクタ 66">
          <a:extLst>
            <a:ext uri="{FF2B5EF4-FFF2-40B4-BE49-F238E27FC236}">
              <a16:creationId xmlns:a16="http://schemas.microsoft.com/office/drawing/2014/main" id="{F8177237-F7A1-4DD2-8F7B-48BE3A1C33F6}"/>
            </a:ext>
          </a:extLst>
        </xdr:cNvPr>
        <xdr:cNvCxnSpPr>
          <a:cxnSpLocks/>
          <a:stCxn id="82" idx="3"/>
          <a:endCxn id="84" idx="0"/>
        </xdr:cNvCxnSpPr>
      </xdr:nvCxnSpPr>
      <xdr:spPr>
        <a:xfrm>
          <a:off x="10161919" y="14392275"/>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202033</xdr:colOff>
      <xdr:row>88</xdr:row>
      <xdr:rowOff>89926</xdr:rowOff>
    </xdr:from>
    <xdr:to>
      <xdr:col>62</xdr:col>
      <xdr:colOff>2</xdr:colOff>
      <xdr:row>88</xdr:row>
      <xdr:rowOff>161926</xdr:rowOff>
    </xdr:to>
    <xdr:sp macro="" textlink="">
      <xdr:nvSpPr>
        <xdr:cNvPr id="68" name="二等辺三角形 67">
          <a:extLst>
            <a:ext uri="{FF2B5EF4-FFF2-40B4-BE49-F238E27FC236}">
              <a16:creationId xmlns:a16="http://schemas.microsoft.com/office/drawing/2014/main" id="{5DC85259-98D0-4751-8CE1-3D83E0F88A9D}"/>
            </a:ext>
          </a:extLst>
        </xdr:cNvPr>
        <xdr:cNvSpPr/>
      </xdr:nvSpPr>
      <xdr:spPr>
        <a:xfrm rot="16200000">
          <a:off x="13552418" y="14781141"/>
          <a:ext cx="72000" cy="255169"/>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xdr:colOff>
      <xdr:row>88</xdr:row>
      <xdr:rowOff>89926</xdr:rowOff>
    </xdr:from>
    <xdr:to>
      <xdr:col>46</xdr:col>
      <xdr:colOff>103519</xdr:colOff>
      <xdr:row>88</xdr:row>
      <xdr:rowOff>161926</xdr:rowOff>
    </xdr:to>
    <xdr:sp macro="" textlink="">
      <xdr:nvSpPr>
        <xdr:cNvPr id="69" name="二等辺三角形 68">
          <a:extLst>
            <a:ext uri="{FF2B5EF4-FFF2-40B4-BE49-F238E27FC236}">
              <a16:creationId xmlns:a16="http://schemas.microsoft.com/office/drawing/2014/main" id="{06F02A8B-9F2B-4E66-903C-0D2958BBC867}"/>
            </a:ext>
          </a:extLst>
        </xdr:cNvPr>
        <xdr:cNvSpPr/>
      </xdr:nvSpPr>
      <xdr:spPr>
        <a:xfrm rot="16200000">
          <a:off x="10074160" y="14856967"/>
          <a:ext cx="72000" cy="10351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103519</xdr:colOff>
      <xdr:row>88</xdr:row>
      <xdr:rowOff>125926</xdr:rowOff>
    </xdr:from>
    <xdr:to>
      <xdr:col>60</xdr:col>
      <xdr:colOff>202033</xdr:colOff>
      <xdr:row>88</xdr:row>
      <xdr:rowOff>125926</xdr:rowOff>
    </xdr:to>
    <xdr:cxnSp macro="">
      <xdr:nvCxnSpPr>
        <xdr:cNvPr id="70" name="直線コネクタ 69">
          <a:extLst>
            <a:ext uri="{FF2B5EF4-FFF2-40B4-BE49-F238E27FC236}">
              <a16:creationId xmlns:a16="http://schemas.microsoft.com/office/drawing/2014/main" id="{B11355A2-45EB-4E5D-A1C4-52566EA7C9CB}"/>
            </a:ext>
          </a:extLst>
        </xdr:cNvPr>
        <xdr:cNvCxnSpPr>
          <a:stCxn id="69" idx="3"/>
          <a:endCxn id="68" idx="0"/>
        </xdr:cNvCxnSpPr>
      </xdr:nvCxnSpPr>
      <xdr:spPr>
        <a:xfrm>
          <a:off x="10161919" y="14908726"/>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200718</xdr:colOff>
      <xdr:row>89</xdr:row>
      <xdr:rowOff>87825</xdr:rowOff>
    </xdr:from>
    <xdr:to>
      <xdr:col>50</xdr:col>
      <xdr:colOff>1</xdr:colOff>
      <xdr:row>89</xdr:row>
      <xdr:rowOff>159825</xdr:rowOff>
    </xdr:to>
    <xdr:sp macro="" textlink="">
      <xdr:nvSpPr>
        <xdr:cNvPr id="71" name="二等辺三角形 70">
          <a:extLst>
            <a:ext uri="{FF2B5EF4-FFF2-40B4-BE49-F238E27FC236}">
              <a16:creationId xmlns:a16="http://schemas.microsoft.com/office/drawing/2014/main" id="{5CB515C5-614B-42FF-AEB0-97722E0A5051}"/>
            </a:ext>
          </a:extLst>
        </xdr:cNvPr>
        <xdr:cNvSpPr/>
      </xdr:nvSpPr>
      <xdr:spPr>
        <a:xfrm rot="16200000">
          <a:off x="10808560" y="14949833"/>
          <a:ext cx="72000" cy="256483"/>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xdr:colOff>
      <xdr:row>89</xdr:row>
      <xdr:rowOff>87825</xdr:rowOff>
    </xdr:from>
    <xdr:to>
      <xdr:col>46</xdr:col>
      <xdr:colOff>103519</xdr:colOff>
      <xdr:row>89</xdr:row>
      <xdr:rowOff>159825</xdr:rowOff>
    </xdr:to>
    <xdr:sp macro="" textlink="">
      <xdr:nvSpPr>
        <xdr:cNvPr id="72" name="二等辺三角形 71">
          <a:extLst>
            <a:ext uri="{FF2B5EF4-FFF2-40B4-BE49-F238E27FC236}">
              <a16:creationId xmlns:a16="http://schemas.microsoft.com/office/drawing/2014/main" id="{916C97F8-CB06-4482-9EFA-58888D6A2370}"/>
            </a:ext>
          </a:extLst>
        </xdr:cNvPr>
        <xdr:cNvSpPr/>
      </xdr:nvSpPr>
      <xdr:spPr>
        <a:xfrm rot="16200000">
          <a:off x="10074160" y="15026316"/>
          <a:ext cx="72000" cy="10351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103519</xdr:colOff>
      <xdr:row>89</xdr:row>
      <xdr:rowOff>123825</xdr:rowOff>
    </xdr:from>
    <xdr:to>
      <xdr:col>48</xdr:col>
      <xdr:colOff>200718</xdr:colOff>
      <xdr:row>89</xdr:row>
      <xdr:rowOff>123825</xdr:rowOff>
    </xdr:to>
    <xdr:cxnSp macro="">
      <xdr:nvCxnSpPr>
        <xdr:cNvPr id="73" name="直線コネクタ 72">
          <a:extLst>
            <a:ext uri="{FF2B5EF4-FFF2-40B4-BE49-F238E27FC236}">
              <a16:creationId xmlns:a16="http://schemas.microsoft.com/office/drawing/2014/main" id="{569A2892-6F99-4E11-A598-9A7C88B7F220}"/>
            </a:ext>
          </a:extLst>
        </xdr:cNvPr>
        <xdr:cNvCxnSpPr>
          <a:stCxn id="72" idx="3"/>
          <a:endCxn id="71" idx="0"/>
        </xdr:cNvCxnSpPr>
      </xdr:nvCxnSpPr>
      <xdr:spPr>
        <a:xfrm>
          <a:off x="10161919" y="15078075"/>
          <a:ext cx="55439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202033</xdr:colOff>
      <xdr:row>87</xdr:row>
      <xdr:rowOff>87825</xdr:rowOff>
    </xdr:from>
    <xdr:to>
      <xdr:col>62</xdr:col>
      <xdr:colOff>2</xdr:colOff>
      <xdr:row>87</xdr:row>
      <xdr:rowOff>159825</xdr:rowOff>
    </xdr:to>
    <xdr:sp macro="" textlink="">
      <xdr:nvSpPr>
        <xdr:cNvPr id="74" name="二等辺三角形 73">
          <a:extLst>
            <a:ext uri="{FF2B5EF4-FFF2-40B4-BE49-F238E27FC236}">
              <a16:creationId xmlns:a16="http://schemas.microsoft.com/office/drawing/2014/main" id="{2F2DDEB1-EBFA-41E8-8ED1-B09E9A4247E1}"/>
            </a:ext>
          </a:extLst>
        </xdr:cNvPr>
        <xdr:cNvSpPr/>
      </xdr:nvSpPr>
      <xdr:spPr>
        <a:xfrm rot="16200000">
          <a:off x="13552418" y="14607590"/>
          <a:ext cx="72000" cy="255169"/>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103519</xdr:colOff>
      <xdr:row>87</xdr:row>
      <xdr:rowOff>123825</xdr:rowOff>
    </xdr:from>
    <xdr:to>
      <xdr:col>60</xdr:col>
      <xdr:colOff>202033</xdr:colOff>
      <xdr:row>87</xdr:row>
      <xdr:rowOff>123825</xdr:rowOff>
    </xdr:to>
    <xdr:cxnSp macro="">
      <xdr:nvCxnSpPr>
        <xdr:cNvPr id="75" name="直線コネクタ 74">
          <a:extLst>
            <a:ext uri="{FF2B5EF4-FFF2-40B4-BE49-F238E27FC236}">
              <a16:creationId xmlns:a16="http://schemas.microsoft.com/office/drawing/2014/main" id="{CB13A4F1-D825-44B8-8F6A-9DD92F60FBC5}"/>
            </a:ext>
          </a:extLst>
        </xdr:cNvPr>
        <xdr:cNvCxnSpPr>
          <a:cxnSpLocks/>
          <a:stCxn id="86" idx="3"/>
          <a:endCxn id="74" idx="0"/>
        </xdr:cNvCxnSpPr>
      </xdr:nvCxnSpPr>
      <xdr:spPr>
        <a:xfrm>
          <a:off x="11990719" y="14735175"/>
          <a:ext cx="14701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202033</xdr:colOff>
      <xdr:row>90</xdr:row>
      <xdr:rowOff>99450</xdr:rowOff>
    </xdr:from>
    <xdr:to>
      <xdr:col>48</xdr:col>
      <xdr:colOff>2</xdr:colOff>
      <xdr:row>91</xdr:row>
      <xdr:rowOff>0</xdr:rowOff>
    </xdr:to>
    <xdr:sp macro="" textlink="">
      <xdr:nvSpPr>
        <xdr:cNvPr id="76" name="二等辺三角形 75">
          <a:extLst>
            <a:ext uri="{FF2B5EF4-FFF2-40B4-BE49-F238E27FC236}">
              <a16:creationId xmlns:a16="http://schemas.microsoft.com/office/drawing/2014/main" id="{F734C5B7-4B7F-405B-8BEB-68E5EAC5C09E}"/>
            </a:ext>
          </a:extLst>
        </xdr:cNvPr>
        <xdr:cNvSpPr/>
      </xdr:nvSpPr>
      <xdr:spPr>
        <a:xfrm rot="16200000">
          <a:off x="10352018" y="15133565"/>
          <a:ext cx="72000" cy="255169"/>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xdr:colOff>
      <xdr:row>90</xdr:row>
      <xdr:rowOff>99450</xdr:rowOff>
    </xdr:from>
    <xdr:to>
      <xdr:col>46</xdr:col>
      <xdr:colOff>104833</xdr:colOff>
      <xdr:row>91</xdr:row>
      <xdr:rowOff>0</xdr:rowOff>
    </xdr:to>
    <xdr:sp macro="" textlink="">
      <xdr:nvSpPr>
        <xdr:cNvPr id="77" name="二等辺三角形 76">
          <a:extLst>
            <a:ext uri="{FF2B5EF4-FFF2-40B4-BE49-F238E27FC236}">
              <a16:creationId xmlns:a16="http://schemas.microsoft.com/office/drawing/2014/main" id="{F367278A-CFB0-4BE5-B496-22337CBE3B54}"/>
            </a:ext>
          </a:extLst>
        </xdr:cNvPr>
        <xdr:cNvSpPr/>
      </xdr:nvSpPr>
      <xdr:spPr>
        <a:xfrm rot="16200000">
          <a:off x="10074817" y="15208734"/>
          <a:ext cx="72000" cy="104832"/>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104833</xdr:colOff>
      <xdr:row>90</xdr:row>
      <xdr:rowOff>135450</xdr:rowOff>
    </xdr:from>
    <xdr:to>
      <xdr:col>46</xdr:col>
      <xdr:colOff>202033</xdr:colOff>
      <xdr:row>90</xdr:row>
      <xdr:rowOff>135450</xdr:rowOff>
    </xdr:to>
    <xdr:cxnSp macro="">
      <xdr:nvCxnSpPr>
        <xdr:cNvPr id="78" name="直線コネクタ 77">
          <a:extLst>
            <a:ext uri="{FF2B5EF4-FFF2-40B4-BE49-F238E27FC236}">
              <a16:creationId xmlns:a16="http://schemas.microsoft.com/office/drawing/2014/main" id="{37B169F5-FA01-4959-B3B1-BEC4F967AA1C}"/>
            </a:ext>
          </a:extLst>
        </xdr:cNvPr>
        <xdr:cNvCxnSpPr>
          <a:stCxn id="77" idx="3"/>
          <a:endCxn id="76" idx="0"/>
        </xdr:cNvCxnSpPr>
      </xdr:nvCxnSpPr>
      <xdr:spPr>
        <a:xfrm>
          <a:off x="10163233" y="15261150"/>
          <a:ext cx="972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202033</xdr:colOff>
      <xdr:row>90</xdr:row>
      <xdr:rowOff>90530</xdr:rowOff>
    </xdr:from>
    <xdr:to>
      <xdr:col>56</xdr:col>
      <xdr:colOff>1</xdr:colOff>
      <xdr:row>90</xdr:row>
      <xdr:rowOff>159825</xdr:rowOff>
    </xdr:to>
    <xdr:sp macro="" textlink="">
      <xdr:nvSpPr>
        <xdr:cNvPr id="79" name="二等辺三角形 78">
          <a:extLst>
            <a:ext uri="{FF2B5EF4-FFF2-40B4-BE49-F238E27FC236}">
              <a16:creationId xmlns:a16="http://schemas.microsoft.com/office/drawing/2014/main" id="{31AF59F7-6DF1-4F8C-B213-D4B747CCAFD8}"/>
            </a:ext>
          </a:extLst>
        </xdr:cNvPr>
        <xdr:cNvSpPr/>
      </xdr:nvSpPr>
      <xdr:spPr>
        <a:xfrm rot="16200000">
          <a:off x="12182169" y="15123294"/>
          <a:ext cx="69295" cy="25516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xdr:colOff>
      <xdr:row>90</xdr:row>
      <xdr:rowOff>90530</xdr:rowOff>
    </xdr:from>
    <xdr:to>
      <xdr:col>52</xdr:col>
      <xdr:colOff>104833</xdr:colOff>
      <xdr:row>90</xdr:row>
      <xdr:rowOff>159825</xdr:rowOff>
    </xdr:to>
    <xdr:sp macro="" textlink="">
      <xdr:nvSpPr>
        <xdr:cNvPr id="80" name="二等辺三角形 79">
          <a:extLst>
            <a:ext uri="{FF2B5EF4-FFF2-40B4-BE49-F238E27FC236}">
              <a16:creationId xmlns:a16="http://schemas.microsoft.com/office/drawing/2014/main" id="{5BD6260B-860F-4DCB-8E6E-B50CC559E0F2}"/>
            </a:ext>
          </a:extLst>
        </xdr:cNvPr>
        <xdr:cNvSpPr/>
      </xdr:nvSpPr>
      <xdr:spPr>
        <a:xfrm rot="16200000">
          <a:off x="11447769" y="15198462"/>
          <a:ext cx="69295" cy="104832"/>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104833</xdr:colOff>
      <xdr:row>90</xdr:row>
      <xdr:rowOff>123825</xdr:rowOff>
    </xdr:from>
    <xdr:to>
      <xdr:col>54</xdr:col>
      <xdr:colOff>202033</xdr:colOff>
      <xdr:row>90</xdr:row>
      <xdr:rowOff>123825</xdr:rowOff>
    </xdr:to>
    <xdr:cxnSp macro="">
      <xdr:nvCxnSpPr>
        <xdr:cNvPr id="81" name="直線コネクタ 80">
          <a:extLst>
            <a:ext uri="{FF2B5EF4-FFF2-40B4-BE49-F238E27FC236}">
              <a16:creationId xmlns:a16="http://schemas.microsoft.com/office/drawing/2014/main" id="{BD0E96E1-E5D7-4420-B844-2D0ABCA9E394}"/>
            </a:ext>
          </a:extLst>
        </xdr:cNvPr>
        <xdr:cNvCxnSpPr>
          <a:stCxn id="80" idx="3"/>
          <a:endCxn id="79" idx="0"/>
        </xdr:cNvCxnSpPr>
      </xdr:nvCxnSpPr>
      <xdr:spPr>
        <a:xfrm>
          <a:off x="11534833" y="15249525"/>
          <a:ext cx="5544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xdr:colOff>
      <xdr:row>85</xdr:row>
      <xdr:rowOff>90530</xdr:rowOff>
    </xdr:from>
    <xdr:to>
      <xdr:col>46</xdr:col>
      <xdr:colOff>103519</xdr:colOff>
      <xdr:row>85</xdr:row>
      <xdr:rowOff>159825</xdr:rowOff>
    </xdr:to>
    <xdr:sp macro="" textlink="">
      <xdr:nvSpPr>
        <xdr:cNvPr id="82" name="二等辺三角形 81">
          <a:extLst>
            <a:ext uri="{FF2B5EF4-FFF2-40B4-BE49-F238E27FC236}">
              <a16:creationId xmlns:a16="http://schemas.microsoft.com/office/drawing/2014/main" id="{1E57310B-509C-47C9-BA9A-8E156D75B075}"/>
            </a:ext>
          </a:extLst>
        </xdr:cNvPr>
        <xdr:cNvSpPr/>
      </xdr:nvSpPr>
      <xdr:spPr>
        <a:xfrm rot="16200000">
          <a:off x="10075512" y="14341869"/>
          <a:ext cx="69295" cy="103518"/>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xdr:colOff>
      <xdr:row>83</xdr:row>
      <xdr:rowOff>87825</xdr:rowOff>
    </xdr:from>
    <xdr:to>
      <xdr:col>46</xdr:col>
      <xdr:colOff>103519</xdr:colOff>
      <xdr:row>83</xdr:row>
      <xdr:rowOff>159825</xdr:rowOff>
    </xdr:to>
    <xdr:sp macro="" textlink="">
      <xdr:nvSpPr>
        <xdr:cNvPr id="83" name="二等辺三角形 82">
          <a:extLst>
            <a:ext uri="{FF2B5EF4-FFF2-40B4-BE49-F238E27FC236}">
              <a16:creationId xmlns:a16="http://schemas.microsoft.com/office/drawing/2014/main" id="{8F9AE64C-EFFD-4085-A00D-9E3F0EB60AA8}"/>
            </a:ext>
          </a:extLst>
        </xdr:cNvPr>
        <xdr:cNvSpPr/>
      </xdr:nvSpPr>
      <xdr:spPr>
        <a:xfrm rot="16200000">
          <a:off x="10074160" y="13997616"/>
          <a:ext cx="72000" cy="103518"/>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202033</xdr:colOff>
      <xdr:row>85</xdr:row>
      <xdr:rowOff>90530</xdr:rowOff>
    </xdr:from>
    <xdr:to>
      <xdr:col>62</xdr:col>
      <xdr:colOff>2</xdr:colOff>
      <xdr:row>85</xdr:row>
      <xdr:rowOff>159825</xdr:rowOff>
    </xdr:to>
    <xdr:sp macro="" textlink="">
      <xdr:nvSpPr>
        <xdr:cNvPr id="84" name="二等辺三角形 83">
          <a:extLst>
            <a:ext uri="{FF2B5EF4-FFF2-40B4-BE49-F238E27FC236}">
              <a16:creationId xmlns:a16="http://schemas.microsoft.com/office/drawing/2014/main" id="{42CE538B-1FC8-4FD6-B802-4CCBBE442145}"/>
            </a:ext>
          </a:extLst>
        </xdr:cNvPr>
        <xdr:cNvSpPr/>
      </xdr:nvSpPr>
      <xdr:spPr>
        <a:xfrm rot="16200000">
          <a:off x="13553770" y="14266043"/>
          <a:ext cx="69295" cy="255169"/>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202033</xdr:colOff>
      <xdr:row>83</xdr:row>
      <xdr:rowOff>87825</xdr:rowOff>
    </xdr:from>
    <xdr:to>
      <xdr:col>62</xdr:col>
      <xdr:colOff>2</xdr:colOff>
      <xdr:row>83</xdr:row>
      <xdr:rowOff>159825</xdr:rowOff>
    </xdr:to>
    <xdr:sp macro="" textlink="">
      <xdr:nvSpPr>
        <xdr:cNvPr id="85" name="二等辺三角形 84">
          <a:extLst>
            <a:ext uri="{FF2B5EF4-FFF2-40B4-BE49-F238E27FC236}">
              <a16:creationId xmlns:a16="http://schemas.microsoft.com/office/drawing/2014/main" id="{4F428260-98C2-4CDF-8C55-476FECADBF84}"/>
            </a:ext>
          </a:extLst>
        </xdr:cNvPr>
        <xdr:cNvSpPr/>
      </xdr:nvSpPr>
      <xdr:spPr>
        <a:xfrm rot="16200000">
          <a:off x="13552418" y="13921790"/>
          <a:ext cx="72000" cy="255169"/>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xdr:colOff>
      <xdr:row>87</xdr:row>
      <xdr:rowOff>87825</xdr:rowOff>
    </xdr:from>
    <xdr:to>
      <xdr:col>54</xdr:col>
      <xdr:colOff>103519</xdr:colOff>
      <xdr:row>87</xdr:row>
      <xdr:rowOff>159825</xdr:rowOff>
    </xdr:to>
    <xdr:sp macro="" textlink="">
      <xdr:nvSpPr>
        <xdr:cNvPr id="86" name="二等辺三角形 85">
          <a:extLst>
            <a:ext uri="{FF2B5EF4-FFF2-40B4-BE49-F238E27FC236}">
              <a16:creationId xmlns:a16="http://schemas.microsoft.com/office/drawing/2014/main" id="{DA4778A5-9535-444F-BC90-3A820B353A90}"/>
            </a:ext>
          </a:extLst>
        </xdr:cNvPr>
        <xdr:cNvSpPr/>
      </xdr:nvSpPr>
      <xdr:spPr>
        <a:xfrm rot="16200000">
          <a:off x="11902961" y="14683416"/>
          <a:ext cx="72000" cy="103517"/>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103520</xdr:colOff>
      <xdr:row>86</xdr:row>
      <xdr:rowOff>123826</xdr:rowOff>
    </xdr:from>
    <xdr:to>
      <xdr:col>60</xdr:col>
      <xdr:colOff>202034</xdr:colOff>
      <xdr:row>86</xdr:row>
      <xdr:rowOff>123826</xdr:rowOff>
    </xdr:to>
    <xdr:cxnSp macro="">
      <xdr:nvCxnSpPr>
        <xdr:cNvPr id="87" name="直線コネクタ 86">
          <a:extLst>
            <a:ext uri="{FF2B5EF4-FFF2-40B4-BE49-F238E27FC236}">
              <a16:creationId xmlns:a16="http://schemas.microsoft.com/office/drawing/2014/main" id="{327C1318-6187-45A0-A454-F98F6D486EA9}"/>
            </a:ext>
          </a:extLst>
        </xdr:cNvPr>
        <xdr:cNvCxnSpPr>
          <a:cxnSpLocks/>
          <a:stCxn id="88" idx="3"/>
          <a:endCxn id="89" idx="0"/>
        </xdr:cNvCxnSpPr>
      </xdr:nvCxnSpPr>
      <xdr:spPr>
        <a:xfrm>
          <a:off x="10161920" y="14563726"/>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224120</xdr:colOff>
      <xdr:row>86</xdr:row>
      <xdr:rowOff>87826</xdr:rowOff>
    </xdr:from>
    <xdr:to>
      <xdr:col>46</xdr:col>
      <xdr:colOff>103520</xdr:colOff>
      <xdr:row>86</xdr:row>
      <xdr:rowOff>159826</xdr:rowOff>
    </xdr:to>
    <xdr:sp macro="" textlink="">
      <xdr:nvSpPr>
        <xdr:cNvPr id="88" name="二等辺三角形 87">
          <a:extLst>
            <a:ext uri="{FF2B5EF4-FFF2-40B4-BE49-F238E27FC236}">
              <a16:creationId xmlns:a16="http://schemas.microsoft.com/office/drawing/2014/main" id="{179D7AC0-36CC-41C3-AF52-EF6226D1296D}"/>
            </a:ext>
          </a:extLst>
        </xdr:cNvPr>
        <xdr:cNvSpPr/>
      </xdr:nvSpPr>
      <xdr:spPr>
        <a:xfrm rot="16200000">
          <a:off x="10071920" y="14509726"/>
          <a:ext cx="72000"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202034</xdr:colOff>
      <xdr:row>86</xdr:row>
      <xdr:rowOff>87826</xdr:rowOff>
    </xdr:from>
    <xdr:to>
      <xdr:col>61</xdr:col>
      <xdr:colOff>224120</xdr:colOff>
      <xdr:row>86</xdr:row>
      <xdr:rowOff>159826</xdr:rowOff>
    </xdr:to>
    <xdr:sp macro="" textlink="">
      <xdr:nvSpPr>
        <xdr:cNvPr id="89" name="二等辺三角形 88">
          <a:extLst>
            <a:ext uri="{FF2B5EF4-FFF2-40B4-BE49-F238E27FC236}">
              <a16:creationId xmlns:a16="http://schemas.microsoft.com/office/drawing/2014/main" id="{433A7995-D88E-4534-A364-F0E7320ADF3E}"/>
            </a:ext>
          </a:extLst>
        </xdr:cNvPr>
        <xdr:cNvSpPr/>
      </xdr:nvSpPr>
      <xdr:spPr>
        <a:xfrm rot="16200000">
          <a:off x="13550177" y="14438383"/>
          <a:ext cx="72000" cy="25068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103521</xdr:colOff>
      <xdr:row>87</xdr:row>
      <xdr:rowOff>124153</xdr:rowOff>
    </xdr:from>
    <xdr:to>
      <xdr:col>52</xdr:col>
      <xdr:colOff>202035</xdr:colOff>
      <xdr:row>87</xdr:row>
      <xdr:rowOff>124153</xdr:rowOff>
    </xdr:to>
    <xdr:cxnSp macro="">
      <xdr:nvCxnSpPr>
        <xdr:cNvPr id="90" name="直線コネクタ 89">
          <a:extLst>
            <a:ext uri="{FF2B5EF4-FFF2-40B4-BE49-F238E27FC236}">
              <a16:creationId xmlns:a16="http://schemas.microsoft.com/office/drawing/2014/main" id="{411EA8FB-026C-4C46-9AC1-65A346348918}"/>
            </a:ext>
          </a:extLst>
        </xdr:cNvPr>
        <xdr:cNvCxnSpPr>
          <a:cxnSpLocks/>
          <a:stCxn id="91" idx="3"/>
          <a:endCxn id="92" idx="0"/>
        </xdr:cNvCxnSpPr>
      </xdr:nvCxnSpPr>
      <xdr:spPr>
        <a:xfrm>
          <a:off x="10161921" y="14735503"/>
          <a:ext cx="14701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224121</xdr:colOff>
      <xdr:row>87</xdr:row>
      <xdr:rowOff>91186</xdr:rowOff>
    </xdr:from>
    <xdr:to>
      <xdr:col>46</xdr:col>
      <xdr:colOff>103521</xdr:colOff>
      <xdr:row>87</xdr:row>
      <xdr:rowOff>160481</xdr:rowOff>
    </xdr:to>
    <xdr:sp macro="" textlink="">
      <xdr:nvSpPr>
        <xdr:cNvPr id="91" name="二等辺三角形 90">
          <a:extLst>
            <a:ext uri="{FF2B5EF4-FFF2-40B4-BE49-F238E27FC236}">
              <a16:creationId xmlns:a16="http://schemas.microsoft.com/office/drawing/2014/main" id="{1E168AA0-432C-45A8-82DA-A702D2585733}"/>
            </a:ext>
          </a:extLst>
        </xdr:cNvPr>
        <xdr:cNvSpPr/>
      </xdr:nvSpPr>
      <xdr:spPr>
        <a:xfrm rot="16200000">
          <a:off x="10073273" y="14683184"/>
          <a:ext cx="69295"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202035</xdr:colOff>
      <xdr:row>87</xdr:row>
      <xdr:rowOff>91186</xdr:rowOff>
    </xdr:from>
    <xdr:to>
      <xdr:col>53</xdr:col>
      <xdr:colOff>224121</xdr:colOff>
      <xdr:row>87</xdr:row>
      <xdr:rowOff>160481</xdr:rowOff>
    </xdr:to>
    <xdr:sp macro="" textlink="">
      <xdr:nvSpPr>
        <xdr:cNvPr id="92" name="二等辺三角形 91">
          <a:extLst>
            <a:ext uri="{FF2B5EF4-FFF2-40B4-BE49-F238E27FC236}">
              <a16:creationId xmlns:a16="http://schemas.microsoft.com/office/drawing/2014/main" id="{2D22B246-1275-4A12-8C33-09C1C05F0E7B}"/>
            </a:ext>
          </a:extLst>
        </xdr:cNvPr>
        <xdr:cNvSpPr/>
      </xdr:nvSpPr>
      <xdr:spPr>
        <a:xfrm rot="16200000">
          <a:off x="11722730" y="14611841"/>
          <a:ext cx="69295"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212309</xdr:colOff>
      <xdr:row>56</xdr:row>
      <xdr:rowOff>84464</xdr:rowOff>
    </xdr:from>
    <xdr:to>
      <xdr:col>28</xdr:col>
      <xdr:colOff>0</xdr:colOff>
      <xdr:row>56</xdr:row>
      <xdr:rowOff>156464</xdr:rowOff>
    </xdr:to>
    <xdr:sp macro="" textlink="">
      <xdr:nvSpPr>
        <xdr:cNvPr id="93" name="二等辺三角形 92">
          <a:extLst>
            <a:ext uri="{FF2B5EF4-FFF2-40B4-BE49-F238E27FC236}">
              <a16:creationId xmlns:a16="http://schemas.microsoft.com/office/drawing/2014/main" id="{9A6C6BF0-47C0-4A1D-84CB-DEE73C1E494A}"/>
            </a:ext>
          </a:extLst>
        </xdr:cNvPr>
        <xdr:cNvSpPr/>
      </xdr:nvSpPr>
      <xdr:spPr>
        <a:xfrm rot="16200000">
          <a:off x="6013755" y="9256318"/>
          <a:ext cx="72000" cy="244891"/>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56</xdr:row>
      <xdr:rowOff>84464</xdr:rowOff>
    </xdr:from>
    <xdr:to>
      <xdr:col>20</xdr:col>
      <xdr:colOff>102205</xdr:colOff>
      <xdr:row>56</xdr:row>
      <xdr:rowOff>156464</xdr:rowOff>
    </xdr:to>
    <xdr:sp macro="" textlink="">
      <xdr:nvSpPr>
        <xdr:cNvPr id="94" name="二等辺三角形 93">
          <a:extLst>
            <a:ext uri="{FF2B5EF4-FFF2-40B4-BE49-F238E27FC236}">
              <a16:creationId xmlns:a16="http://schemas.microsoft.com/office/drawing/2014/main" id="{9038626B-290E-4CEF-BCD9-2A2E6383836F}"/>
            </a:ext>
          </a:extLst>
        </xdr:cNvPr>
        <xdr:cNvSpPr/>
      </xdr:nvSpPr>
      <xdr:spPr>
        <a:xfrm rot="16200000">
          <a:off x="4358503" y="9327661"/>
          <a:ext cx="72000" cy="102205"/>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102206</xdr:colOff>
      <xdr:row>56</xdr:row>
      <xdr:rowOff>120464</xdr:rowOff>
    </xdr:from>
    <xdr:to>
      <xdr:col>26</xdr:col>
      <xdr:colOff>212310</xdr:colOff>
      <xdr:row>56</xdr:row>
      <xdr:rowOff>120464</xdr:rowOff>
    </xdr:to>
    <xdr:cxnSp macro="">
      <xdr:nvCxnSpPr>
        <xdr:cNvPr id="95" name="直線コネクタ 94">
          <a:extLst>
            <a:ext uri="{FF2B5EF4-FFF2-40B4-BE49-F238E27FC236}">
              <a16:creationId xmlns:a16="http://schemas.microsoft.com/office/drawing/2014/main" id="{8E9083C8-7B2F-4777-9E8F-9BEF8BF4EE21}"/>
            </a:ext>
          </a:extLst>
        </xdr:cNvPr>
        <xdr:cNvCxnSpPr>
          <a:stCxn id="94" idx="3"/>
          <a:endCxn id="93" idx="0"/>
        </xdr:cNvCxnSpPr>
      </xdr:nvCxnSpPr>
      <xdr:spPr>
        <a:xfrm>
          <a:off x="4445606" y="9378764"/>
          <a:ext cx="148170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206514</xdr:colOff>
      <xdr:row>55</xdr:row>
      <xdr:rowOff>84463</xdr:rowOff>
    </xdr:from>
    <xdr:to>
      <xdr:col>28</xdr:col>
      <xdr:colOff>0</xdr:colOff>
      <xdr:row>55</xdr:row>
      <xdr:rowOff>156463</xdr:rowOff>
    </xdr:to>
    <xdr:sp macro="" textlink="">
      <xdr:nvSpPr>
        <xdr:cNvPr id="96" name="二等辺三角形 95">
          <a:extLst>
            <a:ext uri="{FF2B5EF4-FFF2-40B4-BE49-F238E27FC236}">
              <a16:creationId xmlns:a16="http://schemas.microsoft.com/office/drawing/2014/main" id="{FA9A7427-535E-4B72-AFE9-7A59A5228F8E}"/>
            </a:ext>
          </a:extLst>
        </xdr:cNvPr>
        <xdr:cNvSpPr/>
      </xdr:nvSpPr>
      <xdr:spPr>
        <a:xfrm rot="16200000">
          <a:off x="6010857" y="9081970"/>
          <a:ext cx="72000" cy="250686"/>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55</xdr:row>
      <xdr:rowOff>84463</xdr:rowOff>
    </xdr:from>
    <xdr:to>
      <xdr:col>12</xdr:col>
      <xdr:colOff>108000</xdr:colOff>
      <xdr:row>55</xdr:row>
      <xdr:rowOff>156463</xdr:rowOff>
    </xdr:to>
    <xdr:sp macro="" textlink="">
      <xdr:nvSpPr>
        <xdr:cNvPr id="97" name="二等辺三角形 96">
          <a:extLst>
            <a:ext uri="{FF2B5EF4-FFF2-40B4-BE49-F238E27FC236}">
              <a16:creationId xmlns:a16="http://schemas.microsoft.com/office/drawing/2014/main" id="{531E8E6E-0AA6-47FB-ABA6-C0F187D19AAF}"/>
            </a:ext>
          </a:extLst>
        </xdr:cNvPr>
        <xdr:cNvSpPr/>
      </xdr:nvSpPr>
      <xdr:spPr>
        <a:xfrm rot="16200000">
          <a:off x="2532600" y="9153313"/>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108000</xdr:colOff>
      <xdr:row>55</xdr:row>
      <xdr:rowOff>120463</xdr:rowOff>
    </xdr:from>
    <xdr:to>
      <xdr:col>26</xdr:col>
      <xdr:colOff>206514</xdr:colOff>
      <xdr:row>55</xdr:row>
      <xdr:rowOff>120463</xdr:rowOff>
    </xdr:to>
    <xdr:cxnSp macro="">
      <xdr:nvCxnSpPr>
        <xdr:cNvPr id="98" name="直線コネクタ 97">
          <a:extLst>
            <a:ext uri="{FF2B5EF4-FFF2-40B4-BE49-F238E27FC236}">
              <a16:creationId xmlns:a16="http://schemas.microsoft.com/office/drawing/2014/main" id="{7388FB67-FBBA-4A00-8180-2DC535F1C0A8}"/>
            </a:ext>
          </a:extLst>
        </xdr:cNvPr>
        <xdr:cNvCxnSpPr>
          <a:stCxn id="97" idx="3"/>
          <a:endCxn id="96" idx="0"/>
        </xdr:cNvCxnSpPr>
      </xdr:nvCxnSpPr>
      <xdr:spPr>
        <a:xfrm>
          <a:off x="2622600" y="9207313"/>
          <a:ext cx="3298914"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210844</xdr:colOff>
      <xdr:row>61</xdr:row>
      <xdr:rowOff>47625</xdr:rowOff>
    </xdr:from>
    <xdr:to>
      <xdr:col>19</xdr:col>
      <xdr:colOff>0</xdr:colOff>
      <xdr:row>61</xdr:row>
      <xdr:rowOff>119625</xdr:rowOff>
    </xdr:to>
    <xdr:sp macro="" textlink="">
      <xdr:nvSpPr>
        <xdr:cNvPr id="99" name="二等辺三角形 98">
          <a:extLst>
            <a:ext uri="{FF2B5EF4-FFF2-40B4-BE49-F238E27FC236}">
              <a16:creationId xmlns:a16="http://schemas.microsoft.com/office/drawing/2014/main" id="{56F836DC-AF2B-4138-91FC-4D06C40A2CA3}"/>
            </a:ext>
          </a:extLst>
        </xdr:cNvPr>
        <xdr:cNvSpPr/>
      </xdr:nvSpPr>
      <xdr:spPr>
        <a:xfrm rot="16200000">
          <a:off x="3955622" y="10075997"/>
          <a:ext cx="72000" cy="24635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61</xdr:row>
      <xdr:rowOff>47625</xdr:rowOff>
    </xdr:from>
    <xdr:to>
      <xdr:col>19</xdr:col>
      <xdr:colOff>108000</xdr:colOff>
      <xdr:row>61</xdr:row>
      <xdr:rowOff>119625</xdr:rowOff>
    </xdr:to>
    <xdr:sp macro="" textlink="">
      <xdr:nvSpPr>
        <xdr:cNvPr id="100" name="二等辺三角形 99">
          <a:extLst>
            <a:ext uri="{FF2B5EF4-FFF2-40B4-BE49-F238E27FC236}">
              <a16:creationId xmlns:a16="http://schemas.microsoft.com/office/drawing/2014/main" id="{DB7431D6-FE0A-4074-83BD-F9FACBB3B757}"/>
            </a:ext>
          </a:extLst>
        </xdr:cNvPr>
        <xdr:cNvSpPr/>
      </xdr:nvSpPr>
      <xdr:spPr>
        <a:xfrm rot="16200000">
          <a:off x="4132800" y="10145175"/>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108000</xdr:colOff>
      <xdr:row>61</xdr:row>
      <xdr:rowOff>83625</xdr:rowOff>
    </xdr:from>
    <xdr:to>
      <xdr:col>17</xdr:col>
      <xdr:colOff>210845</xdr:colOff>
      <xdr:row>61</xdr:row>
      <xdr:rowOff>83625</xdr:rowOff>
    </xdr:to>
    <xdr:cxnSp macro="">
      <xdr:nvCxnSpPr>
        <xdr:cNvPr id="101" name="直線コネクタ 100">
          <a:extLst>
            <a:ext uri="{FF2B5EF4-FFF2-40B4-BE49-F238E27FC236}">
              <a16:creationId xmlns:a16="http://schemas.microsoft.com/office/drawing/2014/main" id="{D33414B6-373F-46BB-AAA6-D9DCF6D52236}"/>
            </a:ext>
          </a:extLst>
        </xdr:cNvPr>
        <xdr:cNvCxnSpPr>
          <a:stCxn id="28" idx="3"/>
          <a:endCxn id="99" idx="0"/>
        </xdr:cNvCxnSpPr>
      </xdr:nvCxnSpPr>
      <xdr:spPr>
        <a:xfrm>
          <a:off x="2851200" y="10199175"/>
          <a:ext cx="101724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108000</xdr:colOff>
      <xdr:row>61</xdr:row>
      <xdr:rowOff>83625</xdr:rowOff>
    </xdr:from>
    <xdr:to>
      <xdr:col>23</xdr:col>
      <xdr:colOff>205200</xdr:colOff>
      <xdr:row>61</xdr:row>
      <xdr:rowOff>83625</xdr:rowOff>
    </xdr:to>
    <xdr:cxnSp macro="">
      <xdr:nvCxnSpPr>
        <xdr:cNvPr id="102" name="直線コネクタ 101">
          <a:extLst>
            <a:ext uri="{FF2B5EF4-FFF2-40B4-BE49-F238E27FC236}">
              <a16:creationId xmlns:a16="http://schemas.microsoft.com/office/drawing/2014/main" id="{5A9DF51A-1D44-49D1-A299-9A802187978B}"/>
            </a:ext>
          </a:extLst>
        </xdr:cNvPr>
        <xdr:cNvCxnSpPr>
          <a:stCxn id="100" idx="3"/>
          <a:endCxn id="29" idx="0"/>
        </xdr:cNvCxnSpPr>
      </xdr:nvCxnSpPr>
      <xdr:spPr>
        <a:xfrm>
          <a:off x="4222800" y="10199175"/>
          <a:ext cx="10116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92</xdr:row>
      <xdr:rowOff>47625</xdr:rowOff>
    </xdr:from>
    <xdr:to>
      <xdr:col>47</xdr:col>
      <xdr:colOff>108000</xdr:colOff>
      <xdr:row>92</xdr:row>
      <xdr:rowOff>119625</xdr:rowOff>
    </xdr:to>
    <xdr:sp macro="" textlink="">
      <xdr:nvSpPr>
        <xdr:cNvPr id="103" name="二等辺三角形 102">
          <a:extLst>
            <a:ext uri="{FF2B5EF4-FFF2-40B4-BE49-F238E27FC236}">
              <a16:creationId xmlns:a16="http://schemas.microsoft.com/office/drawing/2014/main" id="{BA806CAF-1BDF-4E80-82B7-5F4DE07E108C}"/>
            </a:ext>
          </a:extLst>
        </xdr:cNvPr>
        <xdr:cNvSpPr/>
      </xdr:nvSpPr>
      <xdr:spPr>
        <a:xfrm rot="16200000">
          <a:off x="10305000" y="15498225"/>
          <a:ext cx="72000"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205200</xdr:colOff>
      <xdr:row>92</xdr:row>
      <xdr:rowOff>47625</xdr:rowOff>
    </xdr:from>
    <xdr:to>
      <xdr:col>59</xdr:col>
      <xdr:colOff>0</xdr:colOff>
      <xdr:row>92</xdr:row>
      <xdr:rowOff>119625</xdr:rowOff>
    </xdr:to>
    <xdr:sp macro="" textlink="">
      <xdr:nvSpPr>
        <xdr:cNvPr id="104" name="二等辺三角形 103">
          <a:extLst>
            <a:ext uri="{FF2B5EF4-FFF2-40B4-BE49-F238E27FC236}">
              <a16:creationId xmlns:a16="http://schemas.microsoft.com/office/drawing/2014/main" id="{DC7A361B-B3D8-47F9-95C0-7445387D501C}"/>
            </a:ext>
          </a:extLst>
        </xdr:cNvPr>
        <xdr:cNvSpPr/>
      </xdr:nvSpPr>
      <xdr:spPr>
        <a:xfrm rot="16200000">
          <a:off x="12868200" y="15426225"/>
          <a:ext cx="72000" cy="252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210844</xdr:colOff>
      <xdr:row>92</xdr:row>
      <xdr:rowOff>47625</xdr:rowOff>
    </xdr:from>
    <xdr:to>
      <xdr:col>53</xdr:col>
      <xdr:colOff>0</xdr:colOff>
      <xdr:row>92</xdr:row>
      <xdr:rowOff>119625</xdr:rowOff>
    </xdr:to>
    <xdr:sp macro="" textlink="">
      <xdr:nvSpPr>
        <xdr:cNvPr id="105" name="二等辺三角形 104">
          <a:extLst>
            <a:ext uri="{FF2B5EF4-FFF2-40B4-BE49-F238E27FC236}">
              <a16:creationId xmlns:a16="http://schemas.microsoft.com/office/drawing/2014/main" id="{EBE4F9D7-9375-4312-8420-5656A34A3ACD}"/>
            </a:ext>
          </a:extLst>
        </xdr:cNvPr>
        <xdr:cNvSpPr/>
      </xdr:nvSpPr>
      <xdr:spPr>
        <a:xfrm rot="16200000">
          <a:off x="11499422" y="15429047"/>
          <a:ext cx="72000" cy="24635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92</xdr:row>
      <xdr:rowOff>47625</xdr:rowOff>
    </xdr:from>
    <xdr:to>
      <xdr:col>53</xdr:col>
      <xdr:colOff>108000</xdr:colOff>
      <xdr:row>92</xdr:row>
      <xdr:rowOff>119625</xdr:rowOff>
    </xdr:to>
    <xdr:sp macro="" textlink="">
      <xdr:nvSpPr>
        <xdr:cNvPr id="106" name="二等辺三角形 105">
          <a:extLst>
            <a:ext uri="{FF2B5EF4-FFF2-40B4-BE49-F238E27FC236}">
              <a16:creationId xmlns:a16="http://schemas.microsoft.com/office/drawing/2014/main" id="{969177A2-3F1E-40E1-9E3A-1D13C51BAF2F}"/>
            </a:ext>
          </a:extLst>
        </xdr:cNvPr>
        <xdr:cNvSpPr/>
      </xdr:nvSpPr>
      <xdr:spPr>
        <a:xfrm rot="16200000">
          <a:off x="11676600" y="15498225"/>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108000</xdr:colOff>
      <xdr:row>92</xdr:row>
      <xdr:rowOff>83625</xdr:rowOff>
    </xdr:from>
    <xdr:to>
      <xdr:col>51</xdr:col>
      <xdr:colOff>210845</xdr:colOff>
      <xdr:row>92</xdr:row>
      <xdr:rowOff>83625</xdr:rowOff>
    </xdr:to>
    <xdr:cxnSp macro="">
      <xdr:nvCxnSpPr>
        <xdr:cNvPr id="107" name="直線コネクタ 106">
          <a:extLst>
            <a:ext uri="{FF2B5EF4-FFF2-40B4-BE49-F238E27FC236}">
              <a16:creationId xmlns:a16="http://schemas.microsoft.com/office/drawing/2014/main" id="{F5FEA06B-19A8-4A72-8E12-5557FEB8CC3A}"/>
            </a:ext>
          </a:extLst>
        </xdr:cNvPr>
        <xdr:cNvCxnSpPr>
          <a:stCxn id="103" idx="3"/>
          <a:endCxn id="105" idx="0"/>
        </xdr:cNvCxnSpPr>
      </xdr:nvCxnSpPr>
      <xdr:spPr>
        <a:xfrm>
          <a:off x="10395000" y="15552225"/>
          <a:ext cx="101724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108000</xdr:colOff>
      <xdr:row>92</xdr:row>
      <xdr:rowOff>83625</xdr:rowOff>
    </xdr:from>
    <xdr:to>
      <xdr:col>57</xdr:col>
      <xdr:colOff>205200</xdr:colOff>
      <xdr:row>92</xdr:row>
      <xdr:rowOff>83625</xdr:rowOff>
    </xdr:to>
    <xdr:cxnSp macro="">
      <xdr:nvCxnSpPr>
        <xdr:cNvPr id="108" name="直線コネクタ 107">
          <a:extLst>
            <a:ext uri="{FF2B5EF4-FFF2-40B4-BE49-F238E27FC236}">
              <a16:creationId xmlns:a16="http://schemas.microsoft.com/office/drawing/2014/main" id="{3CF778F5-39E4-49AF-8221-D93D701AB1FF}"/>
            </a:ext>
          </a:extLst>
        </xdr:cNvPr>
        <xdr:cNvCxnSpPr>
          <a:stCxn id="106" idx="3"/>
          <a:endCxn id="104" idx="0"/>
        </xdr:cNvCxnSpPr>
      </xdr:nvCxnSpPr>
      <xdr:spPr>
        <a:xfrm>
          <a:off x="11766600" y="15552225"/>
          <a:ext cx="10116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61</xdr:row>
      <xdr:rowOff>47625</xdr:rowOff>
    </xdr:from>
    <xdr:to>
      <xdr:col>47</xdr:col>
      <xdr:colOff>108000</xdr:colOff>
      <xdr:row>61</xdr:row>
      <xdr:rowOff>119625</xdr:rowOff>
    </xdr:to>
    <xdr:sp macro="" textlink="">
      <xdr:nvSpPr>
        <xdr:cNvPr id="109" name="二等辺三角形 108">
          <a:extLst>
            <a:ext uri="{FF2B5EF4-FFF2-40B4-BE49-F238E27FC236}">
              <a16:creationId xmlns:a16="http://schemas.microsoft.com/office/drawing/2014/main" id="{AD5730CA-756B-4364-8862-69E17D33F6E3}"/>
            </a:ext>
          </a:extLst>
        </xdr:cNvPr>
        <xdr:cNvSpPr/>
      </xdr:nvSpPr>
      <xdr:spPr>
        <a:xfrm rot="16200000">
          <a:off x="10305000" y="10145175"/>
          <a:ext cx="72000" cy="108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205200</xdr:colOff>
      <xdr:row>61</xdr:row>
      <xdr:rowOff>47625</xdr:rowOff>
    </xdr:from>
    <xdr:to>
      <xdr:col>59</xdr:col>
      <xdr:colOff>0</xdr:colOff>
      <xdr:row>61</xdr:row>
      <xdr:rowOff>119625</xdr:rowOff>
    </xdr:to>
    <xdr:sp macro="" textlink="">
      <xdr:nvSpPr>
        <xdr:cNvPr id="110" name="二等辺三角形 109">
          <a:extLst>
            <a:ext uri="{FF2B5EF4-FFF2-40B4-BE49-F238E27FC236}">
              <a16:creationId xmlns:a16="http://schemas.microsoft.com/office/drawing/2014/main" id="{8F6F0271-44A9-4D5F-BB7F-7F01140A9639}"/>
            </a:ext>
          </a:extLst>
        </xdr:cNvPr>
        <xdr:cNvSpPr/>
      </xdr:nvSpPr>
      <xdr:spPr>
        <a:xfrm rot="16200000">
          <a:off x="12868200" y="10073175"/>
          <a:ext cx="72000" cy="252000"/>
        </a:xfrm>
        <a:prstGeom prst="triangl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210844</xdr:colOff>
      <xdr:row>61</xdr:row>
      <xdr:rowOff>47625</xdr:rowOff>
    </xdr:from>
    <xdr:to>
      <xdr:col>53</xdr:col>
      <xdr:colOff>0</xdr:colOff>
      <xdr:row>61</xdr:row>
      <xdr:rowOff>119625</xdr:rowOff>
    </xdr:to>
    <xdr:sp macro="" textlink="">
      <xdr:nvSpPr>
        <xdr:cNvPr id="111" name="二等辺三角形 110">
          <a:extLst>
            <a:ext uri="{FF2B5EF4-FFF2-40B4-BE49-F238E27FC236}">
              <a16:creationId xmlns:a16="http://schemas.microsoft.com/office/drawing/2014/main" id="{33B00FF5-9E8B-4AA3-917A-DABB7776E5A0}"/>
            </a:ext>
          </a:extLst>
        </xdr:cNvPr>
        <xdr:cNvSpPr/>
      </xdr:nvSpPr>
      <xdr:spPr>
        <a:xfrm rot="16200000">
          <a:off x="11499422" y="10075997"/>
          <a:ext cx="72000" cy="246356"/>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61</xdr:row>
      <xdr:rowOff>47625</xdr:rowOff>
    </xdr:from>
    <xdr:to>
      <xdr:col>53</xdr:col>
      <xdr:colOff>108000</xdr:colOff>
      <xdr:row>61</xdr:row>
      <xdr:rowOff>119625</xdr:rowOff>
    </xdr:to>
    <xdr:sp macro="" textlink="">
      <xdr:nvSpPr>
        <xdr:cNvPr id="112" name="二等辺三角形 111">
          <a:extLst>
            <a:ext uri="{FF2B5EF4-FFF2-40B4-BE49-F238E27FC236}">
              <a16:creationId xmlns:a16="http://schemas.microsoft.com/office/drawing/2014/main" id="{5340FD8B-2649-446C-9AB7-6B7D1AC45CD5}"/>
            </a:ext>
          </a:extLst>
        </xdr:cNvPr>
        <xdr:cNvSpPr/>
      </xdr:nvSpPr>
      <xdr:spPr>
        <a:xfrm rot="16200000">
          <a:off x="11676600" y="10145175"/>
          <a:ext cx="72000" cy="108000"/>
        </a:xfrm>
        <a:prstGeom prst="triangl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108000</xdr:colOff>
      <xdr:row>61</xdr:row>
      <xdr:rowOff>83625</xdr:rowOff>
    </xdr:from>
    <xdr:to>
      <xdr:col>51</xdr:col>
      <xdr:colOff>210845</xdr:colOff>
      <xdr:row>61</xdr:row>
      <xdr:rowOff>83625</xdr:rowOff>
    </xdr:to>
    <xdr:cxnSp macro="">
      <xdr:nvCxnSpPr>
        <xdr:cNvPr id="113" name="直線コネクタ 112">
          <a:extLst>
            <a:ext uri="{FF2B5EF4-FFF2-40B4-BE49-F238E27FC236}">
              <a16:creationId xmlns:a16="http://schemas.microsoft.com/office/drawing/2014/main" id="{2B5116EE-115B-4031-9E63-F0A52CEC7509}"/>
            </a:ext>
          </a:extLst>
        </xdr:cNvPr>
        <xdr:cNvCxnSpPr>
          <a:stCxn id="109" idx="3"/>
          <a:endCxn id="111" idx="0"/>
        </xdr:cNvCxnSpPr>
      </xdr:nvCxnSpPr>
      <xdr:spPr>
        <a:xfrm>
          <a:off x="10395000" y="10199175"/>
          <a:ext cx="1017245"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108000</xdr:colOff>
      <xdr:row>61</xdr:row>
      <xdr:rowOff>83625</xdr:rowOff>
    </xdr:from>
    <xdr:to>
      <xdr:col>57</xdr:col>
      <xdr:colOff>205200</xdr:colOff>
      <xdr:row>61</xdr:row>
      <xdr:rowOff>83625</xdr:rowOff>
    </xdr:to>
    <xdr:cxnSp macro="">
      <xdr:nvCxnSpPr>
        <xdr:cNvPr id="114" name="直線コネクタ 113">
          <a:extLst>
            <a:ext uri="{FF2B5EF4-FFF2-40B4-BE49-F238E27FC236}">
              <a16:creationId xmlns:a16="http://schemas.microsoft.com/office/drawing/2014/main" id="{D5F1738F-BE5F-44D8-9EE3-DAA03C6683E2}"/>
            </a:ext>
          </a:extLst>
        </xdr:cNvPr>
        <xdr:cNvCxnSpPr>
          <a:stCxn id="112" idx="3"/>
          <a:endCxn id="110" idx="0"/>
        </xdr:cNvCxnSpPr>
      </xdr:nvCxnSpPr>
      <xdr:spPr>
        <a:xfrm>
          <a:off x="11766600" y="10199175"/>
          <a:ext cx="1011600"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indows\TEMP\EXCEL\DOCUMENT\53&#20104;&#31639;\EXCEL5\DATA\&#35069;&#36896;&#20104;&#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x0kr003\EPpost\Documents%20and%20Settings\N183774\Local%20Settings\Temporary%20Internet%20Files\Content.IE5\KHIBG5IF\X41D2030217_2-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nml2\bv1_2\&#20491;&#20154;&#12501;&#12457;&#12523;&#12480;&#12540;\MM&#12523;&#12494;&#12540;\&#25285;&#24403;&#26989;&#21209;\&#12375;&#12419;&#12375;&#65374;\&#26032;&#36554;&#65328;&#65362;&#65359;&#65354;\&#65331;&#65400;&#65431;&#65405;\&#65325;&#65325;\&#65315;&#65296;&#65300;&#65331;&amp;&#65315;\&#25285;&#24403;&#26989;&#21209;\&#12375;&#12419;&#12375;&#65374;\&#12409;&#12435;&#12385;&#12414;&#65374;&#12367;&#65311;\48810&#30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作業中"/>
      <sheetName val="MOTOc_x0000_?_x0000_?ご?_x0012_?_x0012_??_x0000__x0000__x0000__x0000_?ご?_x0000_?_x0012_????_x0000_"/>
      <sheetName val="MOTOc_x0000_ࠀ_x0000_笰ごꒈ_x0012_ꐸ_x0012_뜝瞮_x0000__x0000__x0000__x0000_猰ごࠀ_x0000_ꒀ_x0012_嘻瞦咚瞦_x0000_"/>
      <sheetName val="MOTOc"/>
      <sheetName val="KV5X PIN アサイン"/>
      <sheetName val="処理デー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効果"/>
      <sheetName val="入力定義"/>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ssageList"/>
      <sheetName val="HYO"/>
      <sheetName val="MOTO"/>
      <sheetName val="TITLE BLOCK"/>
      <sheetName val="見本２"/>
      <sheetName val="HUNIT"/>
      <sheetName val="総合B"/>
      <sheetName val="HS配管準"/>
      <sheetName val="Batt特性"/>
      <sheetName val="SM-SA(180K)"/>
      <sheetName val="TAM-TA"/>
      <sheetName val="A"/>
      <sheetName val="全体"/>
      <sheetName val="X41D2030217_2-3(1)"/>
      <sheetName val="MI項目一覧"/>
      <sheetName val="生涯利益計画ｼｰﾄ"/>
      <sheetName val="ＶＡ"/>
      <sheetName val="生涯利益計画ｼｰʄ"/>
      <sheetName val=""/>
      <sheetName val="Definition"/>
      <sheetName val="Sheet2"/>
      <sheetName val="MPL 技連"/>
      <sheetName val="342E BLOCK"/>
      <sheetName val="熱平衡特性"/>
      <sheetName val="Sheet1"/>
      <sheetName val="選択"/>
      <sheetName val="List_Table"/>
      <sheetName val="文書ID_"/>
      <sheetName val="COMP近似式"/>
      <sheetName val="AIR"/>
      <sheetName val="測温点"/>
      <sheetName val="sheet17"/>
      <sheetName val="List Table"/>
      <sheetName val="DIEZEL動弁相場"/>
      <sheetName val="TR_OLD"/>
      <sheetName val="転舵サーミスタ１実温度テスト結果"/>
      <sheetName val="外表面Ａ"/>
      <sheetName val="表紙"/>
      <sheetName val="LESCI J77"/>
      <sheetName val="表5-2 地区別CO2排出実績"/>
      <sheetName val="基本情報"/>
      <sheetName val="LANGUAGE_TABLE"/>
      <sheetName val="Sound_IP"/>
      <sheetName val="#REF!"/>
      <sheetName val="試作DPロット日程"/>
      <sheetName val="別紙１"/>
      <sheetName val="データ"/>
      <sheetName val="入力規則"/>
      <sheetName val="状況"/>
      <sheetName val="集計ﾘｽﾄ"/>
      <sheetName val="Données transversales pays"/>
      <sheetName val="Initialisation"/>
      <sheetName val="事務所引越見積書"/>
      <sheetName val="SCH"/>
      <sheetName val="Croisements (Ai - Ej - Mk) X85"/>
      <sheetName val="リスト"/>
      <sheetName val="5820"/>
      <sheetName val="必要に応じて追加して下さい"/>
      <sheetName val="INI"/>
      <sheetName val="変更点管理表"/>
      <sheetName val="N-T"/>
      <sheetName val="CAN送信(TRQ関係)"/>
      <sheetName val="14mmQfup"/>
      <sheetName val="ﾊﾞﾙﾌﾞﾘｰｸ"/>
      <sheetName val="過不足ﾏﾄﾒ"/>
      <sheetName val="新目標"/>
      <sheetName val="G"/>
      <sheetName val="日程"/>
      <sheetName val="書式"/>
      <sheetName val="Function"/>
      <sheetName val="NissanVehicle"/>
      <sheetName val="Area"/>
      <sheetName val="Market"/>
      <sheetName val="Country"/>
      <sheetName val="応力線図"/>
      <sheetName val="99･00"/>
      <sheetName val="List"/>
      <sheetName val="Functionnal Data Reference"/>
      <sheetName val="#REF"/>
      <sheetName val="ﾏｯﾁﾝｸﾞ"/>
      <sheetName val="記載ルール"/>
      <sheetName val="カテゴリ"/>
      <sheetName val="報告書表紙"/>
      <sheetName val="班部番別"/>
      <sheetName val="画面仕様"/>
      <sheetName val="INPUTS_LIST"/>
      <sheetName val="Macro1"/>
      <sheetName val="DID_F181(ソフトウエア品番)"/>
      <sheetName val="診断・フェールセーフ定数"/>
      <sheetName val="バリエーション"/>
      <sheetName val="Plan Sheet"/>
      <sheetName val="Ｆｕｌｌ ｌｉｓｔ"/>
      <sheetName val="ギヤ鳴NEM"/>
      <sheetName val="ユーザ"/>
      <sheetName val="Bインペラ　ﾛｽﾄﾙｸﾃﾞｰﾀ"/>
      <sheetName val="Aインペラ　ﾛｽﾄﾙｸﾃﾞｰﾀ"/>
      <sheetName val="生人台帳"/>
      <sheetName val="汎用ﾏｸﾛ2"/>
      <sheetName val="TITLE_BLOCK"/>
      <sheetName val="MPL_技連"/>
      <sheetName val="342E_BLOCK"/>
      <sheetName val="List_Table1"/>
      <sheetName val="LESCI_J77"/>
      <sheetName val="表5-2_地区別CO2排出実績"/>
      <sheetName val="Données_transversales_pays"/>
      <sheetName val="Croisements_(Ai_-_Ej_-_Mk)_X85"/>
      <sheetName val="sheet5"/>
      <sheetName val="FR"/>
      <sheetName val="amp_spr"/>
      <sheetName val="×圧入力計算cyl"/>
      <sheetName val="ALPL 030514"/>
      <sheetName val="集計"/>
      <sheetName val="入力書式"/>
      <sheetName val="選択リスト"/>
      <sheetName val="value"/>
      <sheetName val="設定"/>
      <sheetName val="「構成管理計画書」(構成) (2)"/>
      <sheetName val="(補助)入力書式"/>
      <sheetName val="分类数据"/>
      <sheetName val="共有状況リスト"/>
      <sheetName val="NEW"/>
      <sheetName val="チェック方法"/>
      <sheetName val="IMD"/>
      <sheetName val="readme"/>
      <sheetName val="tmp"/>
      <sheetName val="Ipc_Mid_App_IMD.c"/>
      <sheetName val="rg_imd_main.c"/>
      <sheetName val="IMD_AnalysisFixedBlot.c"/>
      <sheetName val="IMD_BGEdgeHist.c"/>
      <sheetName val="IMD_Controller.c"/>
      <sheetName val="IMD_FixedIntensity.c"/>
      <sheetName val="IMD_FovContour.c"/>
      <sheetName val="IMD_IMDInfo.c"/>
      <sheetName val="IMD_InfoSharing.c"/>
      <sheetName val="IMD_Init.c"/>
      <sheetName val="IMD_JudgeDayNight.c"/>
      <sheetName val="IMD_JudgeLdwSafeLevel.c"/>
      <sheetName val="IMD_JudgeSnowyRoad.c"/>
      <sheetName val="IMD_JudgeTmpFail.c"/>
      <sheetName val="IMD_Main.c"/>
      <sheetName val="IMD_Odometry.c"/>
      <sheetName val="IMD_VehicleMotion.c"/>
      <sheetName val="IMD_WaterEdgeArea.c"/>
      <sheetName val="横軸とSWCrev"/>
      <sheetName val="ステータス"/>
      <sheetName val="Lists"/>
      <sheetName val="STOP"/>
      <sheetName val="timing diag"/>
      <sheetName val="Comp"/>
      <sheetName val="VBK"/>
      <sheetName val="input capacitors"/>
      <sheetName val="data"/>
      <sheetName val="FailureModeDef"/>
      <sheetName val="PullDown"/>
      <sheetName val="X11EdailyV6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TO"/>
      <sheetName val="ﾊﾟｲﾌﾟ"/>
      <sheetName val="冷延鋼板"/>
      <sheetName val="熱延鋼板"/>
      <sheetName val="他材料費"/>
      <sheetName val="Message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ＭＳ ゴシック">
      <a:majorFont>
        <a:latin typeface="ＭＳ ゴシック"/>
        <a:ea typeface="ＭＳ ゴシック"/>
        <a:cs typeface=""/>
      </a:majorFont>
      <a:minorFont>
        <a:latin typeface="ＭＳ ゴシック"/>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J45"/>
  <sheetViews>
    <sheetView view="pageBreakPreview" topLeftCell="A7" zoomScale="85" zoomScaleNormal="85" zoomScaleSheetLayoutView="85" workbookViewId="0">
      <selection activeCell="AE53" sqref="AE53"/>
    </sheetView>
  </sheetViews>
  <sheetFormatPr defaultColWidth="0" defaultRowHeight="13.5" customHeight="1" x14ac:dyDescent="0.2"/>
  <cols>
    <col min="1" max="1" width="1.453125" style="1" customWidth="1"/>
    <col min="2" max="2" width="1.453125" style="2" customWidth="1"/>
    <col min="3" max="34" width="3" style="1" customWidth="1"/>
    <col min="35" max="35" width="1.453125" style="2" customWidth="1"/>
    <col min="36" max="36" width="1.453125" style="1" customWidth="1"/>
    <col min="37" max="68" width="3" style="1" customWidth="1"/>
    <col min="69" max="70" width="1.453125" style="1" customWidth="1"/>
    <col min="71" max="76" width="3" style="1" customWidth="1"/>
    <col min="77" max="88" width="0" style="1" hidden="1" customWidth="1"/>
    <col min="89" max="16384" width="9" style="1" hidden="1"/>
  </cols>
  <sheetData>
    <row r="1" spans="3:59" ht="9" customHeight="1" x14ac:dyDescent="0.2"/>
    <row r="2" spans="3:59" ht="13.5" customHeight="1" x14ac:dyDescent="0.2">
      <c r="D2" s="3"/>
      <c r="E2" s="3"/>
      <c r="F2" s="3"/>
      <c r="G2" s="3"/>
      <c r="H2" s="3"/>
      <c r="I2" s="3"/>
      <c r="J2" s="3"/>
      <c r="L2" s="3"/>
      <c r="M2" s="3"/>
      <c r="N2" s="3"/>
      <c r="O2" s="3"/>
      <c r="P2" s="3"/>
      <c r="Q2" s="3"/>
      <c r="R2" s="3"/>
      <c r="S2" s="3"/>
      <c r="T2" s="3"/>
      <c r="U2" s="3"/>
      <c r="V2" s="3"/>
      <c r="W2" s="3"/>
      <c r="X2" s="3"/>
      <c r="Y2" s="3"/>
      <c r="Z2" s="3"/>
      <c r="AA2" s="3"/>
      <c r="AB2" s="3"/>
      <c r="AC2" s="3"/>
      <c r="AD2" s="3"/>
      <c r="AF2" s="3"/>
      <c r="AG2" s="3"/>
      <c r="AH2" s="3"/>
    </row>
    <row r="3" spans="3:59" ht="13.25" x14ac:dyDescent="0.2">
      <c r="C3"/>
      <c r="D3"/>
      <c r="E3"/>
      <c r="F3"/>
      <c r="G3"/>
      <c r="H3"/>
      <c r="I3"/>
      <c r="J3"/>
      <c r="K3"/>
      <c r="L3"/>
      <c r="M3"/>
      <c r="N3"/>
      <c r="O3"/>
      <c r="P3"/>
      <c r="Q3"/>
      <c r="R3"/>
      <c r="S3"/>
      <c r="T3"/>
      <c r="U3"/>
      <c r="V3"/>
      <c r="W3"/>
      <c r="X3"/>
      <c r="Y3"/>
      <c r="Z3"/>
      <c r="AA3"/>
      <c r="AB3"/>
      <c r="AC3"/>
      <c r="AD3"/>
      <c r="AE3"/>
      <c r="AF3"/>
      <c r="AG3"/>
      <c r="AH3"/>
    </row>
    <row r="4" spans="3:59" ht="13.5" customHeight="1" x14ac:dyDescent="0.2">
      <c r="C4"/>
      <c r="D4"/>
      <c r="E4"/>
      <c r="F4"/>
      <c r="G4"/>
      <c r="H4"/>
      <c r="I4"/>
      <c r="J4"/>
      <c r="K4"/>
      <c r="L4"/>
      <c r="M4"/>
      <c r="N4"/>
      <c r="O4"/>
      <c r="P4"/>
      <c r="Q4"/>
      <c r="R4"/>
      <c r="S4"/>
      <c r="T4"/>
      <c r="U4"/>
      <c r="V4"/>
      <c r="W4"/>
      <c r="X4"/>
      <c r="Y4"/>
      <c r="Z4"/>
      <c r="AA4"/>
      <c r="AB4"/>
      <c r="AC4"/>
      <c r="AD4"/>
      <c r="AE4"/>
      <c r="AF4"/>
      <c r="AG4"/>
      <c r="AH4"/>
      <c r="AL4"/>
      <c r="AM4"/>
      <c r="AN4"/>
      <c r="AO4"/>
      <c r="AP4"/>
      <c r="AQ4"/>
      <c r="AR4"/>
      <c r="AS4"/>
      <c r="AT4"/>
      <c r="AU4"/>
      <c r="AV4"/>
      <c r="AW4"/>
      <c r="AX4"/>
      <c r="AY4"/>
      <c r="AZ4"/>
      <c r="BA4"/>
      <c r="BB4"/>
      <c r="BC4"/>
      <c r="BD4"/>
      <c r="BE4"/>
      <c r="BF4"/>
      <c r="BG4"/>
    </row>
    <row r="5" spans="3:59" ht="13.25" x14ac:dyDescent="0.2">
      <c r="C5"/>
      <c r="D5"/>
      <c r="E5"/>
      <c r="F5"/>
      <c r="G5"/>
      <c r="H5"/>
      <c r="I5"/>
      <c r="J5"/>
      <c r="K5"/>
      <c r="L5"/>
      <c r="M5"/>
      <c r="N5"/>
      <c r="O5"/>
      <c r="P5"/>
      <c r="Q5"/>
      <c r="R5"/>
      <c r="S5"/>
      <c r="T5"/>
      <c r="U5"/>
      <c r="V5"/>
      <c r="W5"/>
      <c r="X5"/>
      <c r="Y5"/>
      <c r="Z5"/>
      <c r="AA5"/>
      <c r="AB5"/>
      <c r="AC5"/>
      <c r="AD5"/>
      <c r="AE5"/>
      <c r="AF5"/>
      <c r="AG5"/>
      <c r="AH5"/>
      <c r="AL5"/>
      <c r="AM5"/>
      <c r="AN5"/>
      <c r="AO5"/>
      <c r="AP5"/>
      <c r="AQ5"/>
      <c r="AR5"/>
      <c r="AS5"/>
      <c r="AT5"/>
      <c r="AU5"/>
      <c r="AV5"/>
      <c r="AW5"/>
      <c r="AX5"/>
      <c r="AY5"/>
      <c r="AZ5"/>
      <c r="BA5"/>
      <c r="BB5"/>
      <c r="BC5"/>
      <c r="BD5"/>
      <c r="BE5"/>
      <c r="BF5"/>
      <c r="BG5"/>
    </row>
    <row r="6" spans="3:59" ht="13.5" customHeight="1" x14ac:dyDescent="0.2">
      <c r="C6"/>
      <c r="D6"/>
      <c r="E6"/>
      <c r="F6"/>
      <c r="G6"/>
      <c r="H6"/>
      <c r="I6"/>
      <c r="J6"/>
      <c r="K6"/>
      <c r="L6"/>
      <c r="M6"/>
      <c r="N6"/>
      <c r="O6"/>
      <c r="P6"/>
      <c r="Q6"/>
      <c r="R6"/>
      <c r="S6"/>
      <c r="T6"/>
      <c r="U6"/>
      <c r="V6"/>
      <c r="W6"/>
      <c r="X6"/>
      <c r="Y6"/>
      <c r="Z6"/>
      <c r="AA6"/>
      <c r="AB6"/>
      <c r="AC6"/>
      <c r="AD6"/>
      <c r="AE6"/>
      <c r="AF6"/>
      <c r="AG6"/>
      <c r="AH6"/>
      <c r="AL6"/>
      <c r="AM6"/>
      <c r="AN6"/>
      <c r="AO6"/>
      <c r="AP6"/>
      <c r="AQ6"/>
      <c r="AR6"/>
      <c r="AS6"/>
      <c r="AT6"/>
      <c r="AU6"/>
      <c r="AV6"/>
      <c r="AW6"/>
      <c r="AX6"/>
      <c r="AY6"/>
      <c r="AZ6"/>
      <c r="BA6"/>
      <c r="BB6"/>
      <c r="BC6"/>
      <c r="BD6"/>
      <c r="BE6"/>
      <c r="BF6"/>
      <c r="BG6"/>
    </row>
    <row r="7" spans="3:59" ht="13.5" customHeight="1" x14ac:dyDescent="0.2">
      <c r="C7"/>
      <c r="D7"/>
      <c r="E7"/>
      <c r="F7"/>
      <c r="G7"/>
      <c r="H7"/>
      <c r="I7"/>
      <c r="J7"/>
      <c r="K7"/>
      <c r="L7"/>
      <c r="M7"/>
      <c r="N7"/>
      <c r="O7"/>
      <c r="P7"/>
      <c r="Q7"/>
      <c r="R7"/>
      <c r="S7"/>
      <c r="T7"/>
      <c r="U7"/>
      <c r="V7"/>
      <c r="W7"/>
      <c r="X7"/>
      <c r="Y7"/>
      <c r="Z7"/>
      <c r="AA7"/>
      <c r="AB7"/>
      <c r="AC7"/>
      <c r="AD7"/>
      <c r="AE7"/>
      <c r="AF7"/>
      <c r="AG7"/>
      <c r="AH7"/>
      <c r="AL7"/>
      <c r="AM7"/>
      <c r="AN7"/>
      <c r="AO7"/>
      <c r="AP7"/>
      <c r="AQ7"/>
      <c r="AR7"/>
      <c r="AS7"/>
      <c r="AT7"/>
      <c r="AU7"/>
      <c r="AV7"/>
      <c r="AW7"/>
      <c r="AX7"/>
      <c r="AY7"/>
      <c r="AZ7"/>
      <c r="BA7"/>
      <c r="BB7"/>
      <c r="BC7"/>
      <c r="BD7"/>
      <c r="BE7"/>
      <c r="BF7"/>
      <c r="BG7"/>
    </row>
    <row r="8" spans="3:59" ht="13.5" customHeight="1" x14ac:dyDescent="0.2">
      <c r="C8"/>
      <c r="D8"/>
      <c r="E8"/>
      <c r="F8"/>
      <c r="G8"/>
      <c r="H8"/>
      <c r="I8"/>
      <c r="J8"/>
      <c r="K8"/>
      <c r="L8"/>
      <c r="M8"/>
      <c r="N8"/>
      <c r="O8"/>
      <c r="P8"/>
      <c r="Q8"/>
      <c r="R8"/>
      <c r="S8"/>
      <c r="T8"/>
      <c r="U8"/>
      <c r="V8"/>
      <c r="W8"/>
      <c r="X8"/>
      <c r="Y8"/>
      <c r="Z8"/>
      <c r="AA8"/>
      <c r="AB8"/>
      <c r="AC8"/>
      <c r="AD8"/>
      <c r="AE8"/>
      <c r="AF8"/>
      <c r="AG8"/>
      <c r="AH8"/>
    </row>
    <row r="9" spans="3:59" ht="13.5" customHeight="1" x14ac:dyDescent="0.2">
      <c r="C9"/>
      <c r="D9"/>
      <c r="E9"/>
      <c r="F9"/>
      <c r="G9"/>
      <c r="H9"/>
      <c r="I9"/>
      <c r="J9"/>
      <c r="K9"/>
      <c r="L9"/>
      <c r="M9"/>
      <c r="N9"/>
      <c r="O9"/>
      <c r="P9"/>
      <c r="Q9"/>
      <c r="R9"/>
      <c r="S9"/>
      <c r="T9"/>
      <c r="U9"/>
      <c r="V9"/>
      <c r="W9"/>
      <c r="X9"/>
      <c r="Y9"/>
      <c r="Z9"/>
      <c r="AA9"/>
      <c r="AB9"/>
      <c r="AC9"/>
      <c r="AD9"/>
      <c r="AE9"/>
      <c r="AF9"/>
      <c r="AG9"/>
      <c r="AH9"/>
    </row>
    <row r="20" spans="4:33" ht="13.5" customHeight="1" x14ac:dyDescent="0.2">
      <c r="D20" s="161" t="s">
        <v>347</v>
      </c>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row>
    <row r="21" spans="4:33" ht="13.5" customHeight="1" x14ac:dyDescent="0.2">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row>
    <row r="22" spans="4:33" ht="13.5" customHeight="1" x14ac:dyDescent="0.2">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row>
    <row r="23" spans="4:33" ht="13.5" customHeight="1" x14ac:dyDescent="0.2">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row>
    <row r="24" spans="4:33" ht="13.5" customHeight="1" x14ac:dyDescent="0.2">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row>
    <row r="25" spans="4:33" ht="13.5" customHeight="1" x14ac:dyDescent="0.2">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row>
    <row r="26" spans="4:33" ht="13.5" customHeight="1" x14ac:dyDescent="0.2">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row>
    <row r="27" spans="4:33" ht="13.5" customHeight="1" x14ac:dyDescent="0.2">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row>
    <row r="29" spans="4:33" ht="13.5" customHeight="1" x14ac:dyDescent="0.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row>
    <row r="30" spans="4:33" ht="13.5" customHeight="1" x14ac:dyDescent="0.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row>
    <row r="31" spans="4:33" ht="13.5" customHeight="1" x14ac:dyDescent="0.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row>
    <row r="39" spans="4:33" ht="13.5" customHeight="1" x14ac:dyDescent="0.2">
      <c r="D39" s="163" t="s">
        <v>348</v>
      </c>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row>
    <row r="40" spans="4:33" ht="13.5" customHeight="1" x14ac:dyDescent="0.2">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row>
    <row r="41" spans="4:33" ht="13.5" customHeight="1" x14ac:dyDescent="0.2">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4:33" ht="13.5" customHeight="1" x14ac:dyDescent="0.2">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row>
    <row r="43" spans="4:33" ht="13.5" customHeight="1" x14ac:dyDescent="0.2">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row>
    <row r="44" spans="4:33" ht="13.5" customHeight="1" x14ac:dyDescent="0.2">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row>
    <row r="45" spans="4:33" ht="13.5" customHeight="1" x14ac:dyDescent="0.2">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sheetData>
  <mergeCells count="3">
    <mergeCell ref="D20:AG27"/>
    <mergeCell ref="D29:AG31"/>
    <mergeCell ref="D39:AG44"/>
  </mergeCells>
  <phoneticPr fontId="2"/>
  <printOptions horizontalCentered="1"/>
  <pageMargins left="0.70866141732283472" right="0.70866141732283472" top="0.70866141732283472" bottom="0.70866141732283472" header="0.31496062992125984" footer="0.31496062992125984"/>
  <pageSetup paperSize="9" scale="87" fitToWidth="0" fitToHeight="0" orientation="portrait" r:id="rId1"/>
  <headerFooter>
    <oddHeader>&amp;L&amp;G&amp;C&amp;U
＿＿＿＿＿＿＿＿＿＿＿＿＿＿＿＿＿＿＿＿＿＿＿＿＿＿＿＿＿＿＿＿＿＿＿＿＿＿＿＿＿＿＿＿＿＿＿＿</oddHeader>
    <oddFooter>&amp;LCANマトリクス ☐N [&amp;A]&amp;C&amp;U＿＿＿＿＿＿＿＿＿＿＿＿＿＿＿＿＿＿＿＿＿＿＿＿＿＿＿＿＿＿＿＿＿＿＿＿＿＿＿＿＿＿＿＿＿＿＿＿&amp;U
&amp;R&amp;14&amp;P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J6"/>
  <sheetViews>
    <sheetView zoomScaleNormal="100" zoomScaleSheetLayoutView="85" workbookViewId="0">
      <selection activeCell="AA14" sqref="AA14"/>
    </sheetView>
  </sheetViews>
  <sheetFormatPr defaultColWidth="0" defaultRowHeight="13.5" customHeight="1" x14ac:dyDescent="0.2"/>
  <cols>
    <col min="1" max="1" width="1.453125" style="7" customWidth="1"/>
    <col min="2" max="2" width="1.453125" style="8" customWidth="1"/>
    <col min="3" max="34" width="3" style="7" customWidth="1"/>
    <col min="35" max="35" width="1.453125" style="8" customWidth="1"/>
    <col min="36" max="36" width="1.453125" style="7" customWidth="1"/>
    <col min="37" max="68" width="3" style="7" customWidth="1"/>
    <col min="69" max="70" width="1.453125" style="7" customWidth="1"/>
    <col min="71" max="76" width="3" style="7" customWidth="1"/>
    <col min="77" max="88" width="0" style="7" hidden="1" customWidth="1"/>
    <col min="89" max="16384" width="9" style="7" hidden="1"/>
  </cols>
  <sheetData>
    <row r="1" spans="1:88" s="5" customFormat="1" ht="9" customHeight="1" x14ac:dyDescent="0.2">
      <c r="B1" s="6"/>
      <c r="AI1" s="6"/>
    </row>
    <row r="2" spans="1:88" ht="13.5" customHeight="1" x14ac:dyDescent="0.2">
      <c r="D2" s="9"/>
      <c r="E2" s="9"/>
      <c r="F2" s="9"/>
      <c r="G2" s="9"/>
      <c r="H2" s="9"/>
      <c r="I2" s="9"/>
      <c r="J2" s="9"/>
      <c r="L2" s="9"/>
      <c r="M2" s="9"/>
      <c r="N2" s="9"/>
      <c r="O2" s="9"/>
      <c r="P2" s="9"/>
      <c r="Q2" s="9"/>
      <c r="R2" s="9"/>
      <c r="S2" s="9"/>
      <c r="T2" s="9"/>
      <c r="U2" s="9"/>
      <c r="V2" s="9"/>
      <c r="W2" s="9"/>
      <c r="X2" s="9"/>
      <c r="Y2" s="9"/>
      <c r="Z2" s="9"/>
      <c r="AA2" s="9"/>
      <c r="AB2" s="9"/>
      <c r="AC2" s="9"/>
      <c r="AD2" s="9"/>
      <c r="AF2" s="9"/>
      <c r="AG2" s="9"/>
      <c r="AH2" s="9"/>
    </row>
    <row r="3" spans="1:88" ht="18" thickBot="1" x14ac:dyDescent="0.25">
      <c r="C3" s="48" t="s">
        <v>0</v>
      </c>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88" ht="13.5" customHeight="1" thickTop="1" x14ac:dyDescent="0.2">
      <c r="AL4" s="10"/>
      <c r="AM4" s="10"/>
      <c r="AN4" s="10"/>
      <c r="AO4" s="10"/>
      <c r="AP4" s="10"/>
      <c r="AQ4" s="10"/>
      <c r="AR4" s="10"/>
      <c r="AS4" s="10"/>
      <c r="AT4" s="10"/>
      <c r="AU4" s="10"/>
      <c r="AV4" s="10"/>
      <c r="AW4" s="10"/>
      <c r="AX4" s="10"/>
      <c r="AY4" s="10"/>
      <c r="AZ4" s="10"/>
      <c r="BA4" s="10"/>
      <c r="BB4" s="10"/>
      <c r="BC4" s="10"/>
      <c r="BD4" s="10"/>
      <c r="BE4" s="10"/>
      <c r="BF4" s="10"/>
      <c r="BG4" s="10"/>
    </row>
    <row r="5" spans="1:88" s="8" customFormat="1" ht="13.5" customHeight="1" x14ac:dyDescent="0.2">
      <c r="A5" s="7"/>
      <c r="B5" s="11"/>
      <c r="D5" s="164" t="s">
        <v>48</v>
      </c>
      <c r="E5" s="164"/>
      <c r="F5" s="164"/>
      <c r="G5" s="164"/>
      <c r="H5" s="166" t="s">
        <v>49</v>
      </c>
      <c r="I5" s="167"/>
      <c r="J5" s="167"/>
      <c r="K5" s="168"/>
      <c r="L5" s="166" t="s">
        <v>1</v>
      </c>
      <c r="M5" s="167"/>
      <c r="N5" s="167"/>
      <c r="O5" s="167"/>
      <c r="P5" s="167"/>
      <c r="Q5" s="167"/>
      <c r="R5" s="167"/>
      <c r="S5" s="167"/>
      <c r="T5" s="167"/>
      <c r="U5" s="167"/>
      <c r="V5" s="167"/>
      <c r="W5" s="167"/>
      <c r="X5" s="167"/>
      <c r="Y5" s="167"/>
      <c r="Z5" s="167"/>
      <c r="AA5" s="167"/>
      <c r="AB5" s="167"/>
      <c r="AC5" s="167"/>
      <c r="AD5" s="167"/>
      <c r="AE5" s="167"/>
      <c r="AF5" s="167"/>
      <c r="AG5" s="168"/>
      <c r="AH5" s="7"/>
      <c r="AJ5" s="7"/>
      <c r="AK5" s="7"/>
      <c r="AL5" s="175" t="s">
        <v>54</v>
      </c>
      <c r="AM5" s="175"/>
      <c r="AN5" s="175"/>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row>
    <row r="6" spans="1:88" s="8" customFormat="1" ht="13.5" customHeight="1" x14ac:dyDescent="0.2">
      <c r="A6" s="7"/>
      <c r="B6" s="11"/>
      <c r="D6" s="165" t="s">
        <v>344</v>
      </c>
      <c r="E6" s="165"/>
      <c r="F6" s="165"/>
      <c r="G6" s="165"/>
      <c r="H6" s="170">
        <v>45895</v>
      </c>
      <c r="I6" s="171"/>
      <c r="J6" s="171"/>
      <c r="K6" s="172"/>
      <c r="L6" s="84" t="s">
        <v>2</v>
      </c>
      <c r="M6" s="173" t="s">
        <v>345</v>
      </c>
      <c r="N6" s="173"/>
      <c r="O6" s="173"/>
      <c r="P6" s="173"/>
      <c r="Q6" s="173"/>
      <c r="R6" s="173"/>
      <c r="S6" s="173"/>
      <c r="T6" s="173"/>
      <c r="U6" s="173"/>
      <c r="V6" s="173"/>
      <c r="W6" s="173"/>
      <c r="X6" s="173"/>
      <c r="Y6" s="173"/>
      <c r="Z6" s="173"/>
      <c r="AA6" s="173"/>
      <c r="AB6" s="173"/>
      <c r="AC6" s="173"/>
      <c r="AD6" s="173"/>
      <c r="AE6" s="173"/>
      <c r="AF6" s="173"/>
      <c r="AG6" s="174"/>
      <c r="AH6" s="11"/>
      <c r="AI6" s="11"/>
      <c r="AJ6" s="11"/>
      <c r="AK6" s="11"/>
      <c r="AL6" s="169" t="s">
        <v>346</v>
      </c>
      <c r="AM6" s="169"/>
      <c r="AN6" s="169"/>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row>
  </sheetData>
  <mergeCells count="8">
    <mergeCell ref="D5:G5"/>
    <mergeCell ref="D6:G6"/>
    <mergeCell ref="H5:K5"/>
    <mergeCell ref="AL6:AN6"/>
    <mergeCell ref="L5:AG5"/>
    <mergeCell ref="H6:K6"/>
    <mergeCell ref="M6:AG6"/>
    <mergeCell ref="AL5:AN5"/>
  </mergeCells>
  <phoneticPr fontId="2"/>
  <printOptions horizontalCentered="1"/>
  <pageMargins left="0.70866141732283472" right="0.70866141732283472" top="0.70866141732283472" bottom="0.70866141732283472" header="0.31496062992125984" footer="0.31496062992125984"/>
  <pageSetup paperSize="9" scale="87" fitToWidth="0" fitToHeight="0" orientation="portrait" r:id="rId1"/>
  <headerFooter>
    <oddHeader>&amp;L&amp;G&amp;C&amp;U
＿＿＿＿＿＿＿＿＿＿＿＿＿＿＿＿＿＿＿＿＿＿＿＿＿＿＿＿＿＿＿＿＿＿＿＿＿＿＿＿＿＿＿＿＿＿＿＿</oddHeader>
    <oddFooter>&amp;LCANマトリクス ☐N [&amp;A]&amp;C&amp;U＿＿＿＿＿＿＿＿＿＿＿＿＿＿＿＿＿＿＿＿＿＿＿＿＿＿＿＿＿＿＿＿＿＿＿＿＿＿＿＿＿＿＿＿＿＿＿＿&amp;U
&amp;R&amp;14&amp;P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J92"/>
  <sheetViews>
    <sheetView topLeftCell="A40" zoomScale="85" zoomScaleNormal="85" zoomScaleSheetLayoutView="85" workbookViewId="0">
      <selection activeCell="AH40" sqref="AH40"/>
    </sheetView>
  </sheetViews>
  <sheetFormatPr defaultColWidth="0" defaultRowHeight="13" x14ac:dyDescent="0.2"/>
  <cols>
    <col min="1" max="1" width="1.453125" style="1" customWidth="1"/>
    <col min="2" max="2" width="1.453125" style="2" customWidth="1"/>
    <col min="3" max="34" width="3" style="1" customWidth="1"/>
    <col min="35" max="35" width="1.453125" style="2" customWidth="1"/>
    <col min="36" max="36" width="1.453125" style="1" customWidth="1"/>
    <col min="37" max="68" width="3" style="1" customWidth="1"/>
    <col min="69" max="70" width="1.453125" style="1" customWidth="1"/>
    <col min="71" max="76" width="3" style="1" customWidth="1"/>
    <col min="77" max="88" width="0" style="1" hidden="1" customWidth="1"/>
    <col min="89" max="16384" width="9" style="1" hidden="1"/>
  </cols>
  <sheetData>
    <row r="1" spans="2:59" s="86" customFormat="1" ht="8.4" x14ac:dyDescent="0.2">
      <c r="B1" s="85"/>
      <c r="AI1" s="85"/>
    </row>
    <row r="2" spans="2:59" ht="13.25" x14ac:dyDescent="0.2">
      <c r="D2" s="3"/>
      <c r="E2" s="3"/>
      <c r="F2" s="3"/>
      <c r="G2" s="3"/>
      <c r="H2" s="3"/>
      <c r="I2" s="3"/>
      <c r="J2" s="3"/>
      <c r="L2" s="3"/>
      <c r="M2" s="3"/>
      <c r="N2" s="3"/>
      <c r="O2" s="3"/>
      <c r="P2" s="3"/>
      <c r="Q2" s="3"/>
      <c r="R2" s="3"/>
      <c r="S2" s="3"/>
      <c r="T2" s="3"/>
      <c r="U2" s="3"/>
      <c r="V2" s="3"/>
      <c r="W2" s="3"/>
      <c r="X2" s="3"/>
      <c r="Y2" s="3"/>
      <c r="Z2" s="3"/>
      <c r="AA2" s="3"/>
      <c r="AB2" s="3"/>
      <c r="AC2" s="3"/>
      <c r="AD2" s="3"/>
      <c r="AF2" s="3"/>
      <c r="AG2" s="3"/>
      <c r="AH2" s="3"/>
    </row>
    <row r="3" spans="2:59" ht="18" thickBot="1" x14ac:dyDescent="0.25">
      <c r="C3" s="48" t="s">
        <v>58</v>
      </c>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2:59" ht="13.75" thickTop="1" x14ac:dyDescent="0.2">
      <c r="AH4" s="87"/>
      <c r="AI4" s="87"/>
      <c r="AJ4" s="87"/>
      <c r="AK4" s="87"/>
    </row>
    <row r="5" spans="2:59" ht="16" thickBot="1" x14ac:dyDescent="0.25">
      <c r="C5" s="88" t="s">
        <v>59</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c r="AG5"/>
      <c r="AI5" s="1"/>
    </row>
    <row r="6" spans="2:59" ht="13.75" thickTop="1" x14ac:dyDescent="0.2">
      <c r="D6" s="89"/>
      <c r="E6" s="89"/>
      <c r="F6" s="89"/>
      <c r="G6" s="89"/>
      <c r="H6" s="89"/>
      <c r="I6" s="89"/>
      <c r="J6" s="89"/>
      <c r="L6" s="89"/>
      <c r="M6" s="89"/>
      <c r="N6" s="89"/>
      <c r="O6" s="89"/>
      <c r="P6" s="89"/>
      <c r="Q6" s="89"/>
      <c r="R6" s="89"/>
      <c r="S6" s="89"/>
      <c r="T6" s="89"/>
      <c r="U6" s="89"/>
      <c r="V6" s="89"/>
      <c r="W6" s="89"/>
      <c r="X6" s="89"/>
      <c r="Y6" s="89"/>
      <c r="Z6" s="89"/>
      <c r="AA6" s="89"/>
      <c r="AB6" s="89"/>
      <c r="AC6" s="89"/>
      <c r="AD6" s="89"/>
      <c r="AF6" s="89"/>
      <c r="AG6" s="89"/>
      <c r="AH6" s="89"/>
      <c r="AL6"/>
      <c r="AM6"/>
      <c r="AN6"/>
      <c r="AO6"/>
      <c r="AP6"/>
      <c r="AQ6"/>
      <c r="AR6"/>
      <c r="AS6"/>
      <c r="AT6"/>
      <c r="AU6"/>
      <c r="AV6"/>
      <c r="AW6"/>
      <c r="AX6"/>
      <c r="AY6"/>
      <c r="AZ6"/>
      <c r="BA6"/>
      <c r="BB6"/>
      <c r="BC6"/>
      <c r="BD6"/>
      <c r="BE6"/>
      <c r="BF6"/>
      <c r="BG6"/>
    </row>
    <row r="7" spans="2:59" x14ac:dyDescent="0.2">
      <c r="D7" s="181" t="s">
        <v>60</v>
      </c>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row>
    <row r="8" spans="2:59" x14ac:dyDescent="0.2">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row>
    <row r="10" spans="2:59" x14ac:dyDescent="0.2">
      <c r="D10" s="1" t="s">
        <v>61</v>
      </c>
    </row>
    <row r="11" spans="2:59" x14ac:dyDescent="0.2">
      <c r="E11" s="1" t="s">
        <v>2</v>
      </c>
      <c r="F11" s="1" t="s">
        <v>62</v>
      </c>
    </row>
    <row r="12" spans="2:59" x14ac:dyDescent="0.2">
      <c r="G12" s="1" t="s">
        <v>63</v>
      </c>
    </row>
    <row r="14" spans="2:59" x14ac:dyDescent="0.2">
      <c r="E14" s="1" t="s">
        <v>2</v>
      </c>
      <c r="F14" s="1" t="s">
        <v>64</v>
      </c>
    </row>
    <row r="15" spans="2:59" x14ac:dyDescent="0.2">
      <c r="G15" s="1" t="s">
        <v>65</v>
      </c>
    </row>
    <row r="16" spans="2:59" x14ac:dyDescent="0.2">
      <c r="G16" s="182" t="s">
        <v>66</v>
      </c>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row>
    <row r="17" spans="4:33" x14ac:dyDescent="0.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row>
    <row r="18" spans="4:33" x14ac:dyDescent="0.2">
      <c r="E18" s="1" t="s">
        <v>2</v>
      </c>
      <c r="F18" s="1" t="s">
        <v>67</v>
      </c>
    </row>
    <row r="19" spans="4:33" x14ac:dyDescent="0.2">
      <c r="E19" s="1" t="s">
        <v>2</v>
      </c>
      <c r="F19" s="1" t="s">
        <v>68</v>
      </c>
    </row>
    <row r="20" spans="4:33" x14ac:dyDescent="0.2">
      <c r="F20" s="1" t="s">
        <v>2</v>
      </c>
      <c r="G20" s="181" t="s">
        <v>69</v>
      </c>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row>
    <row r="21" spans="4:33" x14ac:dyDescent="0.2">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row>
    <row r="23" spans="4:33" x14ac:dyDescent="0.2">
      <c r="D23" s="1" t="s">
        <v>70</v>
      </c>
    </row>
    <row r="24" spans="4:33" x14ac:dyDescent="0.2">
      <c r="E24" s="1" t="s">
        <v>2</v>
      </c>
      <c r="F24" s="1" t="s">
        <v>62</v>
      </c>
    </row>
    <row r="25" spans="4:33" x14ac:dyDescent="0.2">
      <c r="G25" s="1" t="s">
        <v>71</v>
      </c>
    </row>
    <row r="27" spans="4:33" x14ac:dyDescent="0.2">
      <c r="E27" s="1" t="s">
        <v>2</v>
      </c>
      <c r="F27" s="1" t="s">
        <v>72</v>
      </c>
    </row>
    <row r="28" spans="4:33" x14ac:dyDescent="0.2">
      <c r="G28" t="s">
        <v>73</v>
      </c>
    </row>
    <row r="29" spans="4:33" x14ac:dyDescent="0.2">
      <c r="G29" t="s">
        <v>74</v>
      </c>
    </row>
    <row r="31" spans="4:33" x14ac:dyDescent="0.2">
      <c r="E31" s="1" t="s">
        <v>2</v>
      </c>
      <c r="F31" s="1" t="s">
        <v>68</v>
      </c>
      <c r="G31"/>
      <c r="H31"/>
      <c r="I31"/>
    </row>
    <row r="32" spans="4:33" x14ac:dyDescent="0.2">
      <c r="E32"/>
      <c r="F32" s="1" t="s">
        <v>2</v>
      </c>
      <c r="G32" s="181" t="s">
        <v>69</v>
      </c>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row>
    <row r="33" spans="3:35" x14ac:dyDescent="0.2">
      <c r="F33"/>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row>
    <row r="34" spans="3:35" ht="13.5" customHeight="1" x14ac:dyDescent="0.2">
      <c r="F34" s="1" t="s">
        <v>2</v>
      </c>
      <c r="G34" s="180" t="s">
        <v>165</v>
      </c>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row>
    <row r="35" spans="3:35" x14ac:dyDescent="0.2">
      <c r="F35" s="1" t="s">
        <v>2</v>
      </c>
      <c r="G35" s="180" t="s">
        <v>75</v>
      </c>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row>
    <row r="36" spans="3:35" x14ac:dyDescent="0.2">
      <c r="E36"/>
      <c r="G36"/>
      <c r="H36" t="s">
        <v>76</v>
      </c>
      <c r="I36"/>
    </row>
    <row r="37" spans="3:35" x14ac:dyDescent="0.2">
      <c r="E37"/>
      <c r="G37"/>
      <c r="H37" t="s">
        <v>77</v>
      </c>
      <c r="I37"/>
    </row>
    <row r="38" spans="3:35" x14ac:dyDescent="0.2">
      <c r="E38"/>
      <c r="G38"/>
      <c r="H38" t="s">
        <v>78</v>
      </c>
      <c r="I38"/>
    </row>
    <row r="39" spans="3:35" x14ac:dyDescent="0.2">
      <c r="E39"/>
      <c r="G39"/>
      <c r="H39" t="s">
        <v>79</v>
      </c>
      <c r="I39"/>
    </row>
    <row r="40" spans="3:35" x14ac:dyDescent="0.2">
      <c r="E40"/>
      <c r="G40"/>
      <c r="H40" t="s">
        <v>80</v>
      </c>
      <c r="I40"/>
    </row>
    <row r="41" spans="3:35" x14ac:dyDescent="0.2">
      <c r="E41"/>
      <c r="G41"/>
      <c r="H41" t="s">
        <v>159</v>
      </c>
      <c r="I41"/>
    </row>
    <row r="42" spans="3:35" ht="13.25" x14ac:dyDescent="0.2">
      <c r="E42"/>
      <c r="G42"/>
      <c r="H42"/>
      <c r="I42"/>
    </row>
    <row r="43" spans="3:35" ht="13.25" x14ac:dyDescent="0.2">
      <c r="E43"/>
      <c r="F43"/>
      <c r="G43"/>
      <c r="H43"/>
      <c r="I43"/>
    </row>
    <row r="44" spans="3:35" ht="13.5" thickBot="1" x14ac:dyDescent="0.25">
      <c r="C44" s="90" t="s">
        <v>81</v>
      </c>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F44"/>
      <c r="AG44"/>
      <c r="AI44" s="1"/>
    </row>
    <row r="45" spans="3:35" ht="13.25" x14ac:dyDescent="0.2">
      <c r="D45" s="89"/>
      <c r="E45" s="89"/>
      <c r="F45" s="89"/>
      <c r="G45" s="89"/>
      <c r="H45" s="89"/>
      <c r="I45" s="89"/>
      <c r="J45" s="89"/>
      <c r="L45" s="89"/>
      <c r="M45" s="89"/>
      <c r="N45" s="89"/>
      <c r="O45" s="89"/>
      <c r="P45" s="89"/>
      <c r="Q45" s="89"/>
      <c r="R45" s="89"/>
      <c r="S45" s="89"/>
      <c r="T45" s="89"/>
      <c r="U45" s="89"/>
      <c r="V45" s="89"/>
      <c r="W45" s="89"/>
      <c r="X45" s="89"/>
      <c r="Y45" s="89"/>
      <c r="Z45" s="89"/>
      <c r="AA45" s="89"/>
      <c r="AB45" s="89"/>
      <c r="AC45" s="89"/>
      <c r="AD45" s="89"/>
      <c r="AF45" s="89"/>
      <c r="AG45" s="89"/>
      <c r="AH45" s="89"/>
    </row>
    <row r="46" spans="3:35" x14ac:dyDescent="0.2">
      <c r="D46" s="1" t="s">
        <v>82</v>
      </c>
      <c r="E46"/>
      <c r="F46"/>
      <c r="G46"/>
      <c r="H46"/>
      <c r="I46"/>
    </row>
    <row r="47" spans="3:35" ht="13.25" x14ac:dyDescent="0.2">
      <c r="E47"/>
      <c r="F47"/>
      <c r="G47"/>
      <c r="H47"/>
      <c r="I47"/>
    </row>
    <row r="48" spans="3:35" x14ac:dyDescent="0.2">
      <c r="D48" s="1" t="s">
        <v>2</v>
      </c>
      <c r="E48" s="1" t="s">
        <v>83</v>
      </c>
    </row>
    <row r="49" spans="5:34" x14ac:dyDescent="0.2">
      <c r="E49" s="179" t="s">
        <v>83</v>
      </c>
      <c r="F49" s="179"/>
      <c r="G49" s="179"/>
      <c r="H49" s="179"/>
      <c r="I49" s="179" t="s">
        <v>84</v>
      </c>
      <c r="J49" s="179"/>
      <c r="K49" s="179"/>
      <c r="L49" s="179"/>
      <c r="M49" s="179"/>
      <c r="N49" s="179"/>
      <c r="O49" s="179"/>
      <c r="P49" s="179"/>
      <c r="Q49" s="179"/>
      <c r="T49" s="179" t="s">
        <v>83</v>
      </c>
      <c r="U49" s="179"/>
      <c r="V49" s="179"/>
      <c r="W49" s="179"/>
      <c r="X49" s="179" t="s">
        <v>84</v>
      </c>
      <c r="Y49" s="179"/>
      <c r="Z49" s="179"/>
      <c r="AA49" s="179"/>
      <c r="AB49" s="179"/>
      <c r="AC49" s="179"/>
      <c r="AD49" s="179"/>
      <c r="AE49" s="179"/>
      <c r="AF49" s="179"/>
    </row>
    <row r="50" spans="5:34" ht="13.25" x14ac:dyDescent="0.2">
      <c r="E50" s="178" t="s">
        <v>85</v>
      </c>
      <c r="F50" s="178"/>
      <c r="G50" s="178"/>
      <c r="H50" s="178"/>
      <c r="I50" s="177" t="s">
        <v>86</v>
      </c>
      <c r="J50" s="177"/>
      <c r="K50" s="177"/>
      <c r="L50" s="177"/>
      <c r="M50" s="177"/>
      <c r="N50" s="177"/>
      <c r="O50" s="177"/>
      <c r="P50" s="177"/>
      <c r="Q50" s="177"/>
      <c r="T50" s="177" t="s">
        <v>87</v>
      </c>
      <c r="U50" s="177"/>
      <c r="V50" s="177"/>
      <c r="W50" s="177"/>
      <c r="X50" s="177" t="s">
        <v>88</v>
      </c>
      <c r="Y50" s="177"/>
      <c r="Z50" s="177"/>
      <c r="AA50" s="177"/>
      <c r="AB50" s="177"/>
      <c r="AC50" s="177"/>
      <c r="AD50" s="177"/>
      <c r="AE50" s="177"/>
      <c r="AF50" s="177"/>
    </row>
    <row r="51" spans="5:34" x14ac:dyDescent="0.2">
      <c r="E51" s="178" t="s">
        <v>89</v>
      </c>
      <c r="F51" s="178"/>
      <c r="G51" s="178"/>
      <c r="H51" s="178"/>
      <c r="I51" s="177" t="s">
        <v>90</v>
      </c>
      <c r="J51" s="177"/>
      <c r="K51" s="177"/>
      <c r="L51" s="177"/>
      <c r="M51" s="177"/>
      <c r="N51" s="177"/>
      <c r="O51" s="177"/>
      <c r="P51" s="177"/>
      <c r="Q51" s="177"/>
      <c r="T51" s="176" t="s">
        <v>185</v>
      </c>
      <c r="U51" s="176"/>
      <c r="V51" s="176"/>
      <c r="W51" s="176"/>
      <c r="X51" s="176" t="s">
        <v>186</v>
      </c>
      <c r="Y51" s="176"/>
      <c r="Z51" s="176"/>
      <c r="AA51" s="176"/>
      <c r="AB51" s="176"/>
      <c r="AC51" s="176"/>
      <c r="AD51" s="176"/>
      <c r="AE51" s="176"/>
      <c r="AF51" s="176"/>
      <c r="AH51" s="114" t="s">
        <v>56</v>
      </c>
    </row>
    <row r="52" spans="5:34" ht="13.25" x14ac:dyDescent="0.2">
      <c r="E52" s="177" t="s">
        <v>91</v>
      </c>
      <c r="F52" s="177"/>
      <c r="G52" s="177"/>
      <c r="H52" s="177"/>
      <c r="I52" s="177" t="s">
        <v>92</v>
      </c>
      <c r="J52" s="177"/>
      <c r="K52" s="177"/>
      <c r="L52" s="177"/>
      <c r="M52" s="177"/>
      <c r="N52" s="177"/>
      <c r="O52" s="177"/>
      <c r="P52" s="177"/>
      <c r="Q52" s="177"/>
      <c r="T52" s="176" t="s">
        <v>284</v>
      </c>
      <c r="U52" s="176"/>
      <c r="V52" s="176"/>
      <c r="W52" s="176"/>
      <c r="X52" s="176" t="s">
        <v>285</v>
      </c>
      <c r="Y52" s="176"/>
      <c r="Z52" s="176"/>
      <c r="AA52" s="176"/>
      <c r="AB52" s="176"/>
      <c r="AC52" s="176"/>
      <c r="AD52" s="176"/>
      <c r="AE52" s="176"/>
      <c r="AF52" s="176"/>
      <c r="AH52" s="114" t="s">
        <v>55</v>
      </c>
    </row>
    <row r="53" spans="5:34" ht="13.25" x14ac:dyDescent="0.2">
      <c r="E53" s="177" t="s">
        <v>95</v>
      </c>
      <c r="F53" s="177"/>
      <c r="G53" s="177"/>
      <c r="H53" s="177"/>
      <c r="I53" s="177" t="s">
        <v>96</v>
      </c>
      <c r="J53" s="177"/>
      <c r="K53" s="177"/>
      <c r="L53" s="177"/>
      <c r="M53" s="177"/>
      <c r="N53" s="177"/>
      <c r="O53" s="177"/>
      <c r="P53" s="177"/>
      <c r="Q53" s="177"/>
      <c r="T53" s="186" t="s">
        <v>141</v>
      </c>
      <c r="U53" s="187"/>
      <c r="V53" s="187"/>
      <c r="W53" s="188"/>
      <c r="X53" s="176" t="s">
        <v>142</v>
      </c>
      <c r="Y53" s="176"/>
      <c r="Z53" s="176"/>
      <c r="AA53" s="176"/>
      <c r="AB53" s="176"/>
      <c r="AC53" s="176"/>
      <c r="AD53" s="176"/>
      <c r="AE53" s="176"/>
      <c r="AF53" s="176"/>
      <c r="AH53" s="114" t="s">
        <v>55</v>
      </c>
    </row>
    <row r="54" spans="5:34" ht="13.25" x14ac:dyDescent="0.2">
      <c r="E54" s="177" t="s">
        <v>99</v>
      </c>
      <c r="F54" s="177"/>
      <c r="G54" s="177"/>
      <c r="H54" s="177"/>
      <c r="I54" s="177" t="s">
        <v>100</v>
      </c>
      <c r="J54" s="177"/>
      <c r="K54" s="177"/>
      <c r="L54" s="177"/>
      <c r="M54" s="177"/>
      <c r="N54" s="177"/>
      <c r="O54" s="177"/>
      <c r="P54" s="177"/>
      <c r="Q54" s="177"/>
      <c r="T54" s="177" t="s">
        <v>97</v>
      </c>
      <c r="U54" s="177"/>
      <c r="V54" s="177"/>
      <c r="W54" s="177"/>
      <c r="X54" s="177" t="s">
        <v>98</v>
      </c>
      <c r="Y54" s="177"/>
      <c r="Z54" s="177"/>
      <c r="AA54" s="177"/>
      <c r="AB54" s="177"/>
      <c r="AC54" s="177"/>
      <c r="AD54" s="177"/>
      <c r="AE54" s="177"/>
      <c r="AF54" s="177"/>
      <c r="AH54" s="114" t="s">
        <v>55</v>
      </c>
    </row>
    <row r="55" spans="5:34" x14ac:dyDescent="0.2">
      <c r="E55" s="176" t="s">
        <v>139</v>
      </c>
      <c r="F55" s="176"/>
      <c r="G55" s="176"/>
      <c r="H55" s="176"/>
      <c r="I55" s="176" t="s">
        <v>140</v>
      </c>
      <c r="J55" s="176"/>
      <c r="K55" s="176"/>
      <c r="L55" s="176"/>
      <c r="M55" s="176"/>
      <c r="N55" s="176"/>
      <c r="O55" s="176"/>
      <c r="P55" s="176"/>
      <c r="Q55" s="176"/>
      <c r="T55" s="177" t="s">
        <v>101</v>
      </c>
      <c r="U55" s="177"/>
      <c r="V55" s="177"/>
      <c r="W55" s="177"/>
      <c r="X55" s="177" t="s">
        <v>102</v>
      </c>
      <c r="Y55" s="177"/>
      <c r="Z55" s="177"/>
      <c r="AA55" s="177"/>
      <c r="AB55" s="177"/>
      <c r="AC55" s="177"/>
      <c r="AD55" s="177"/>
      <c r="AE55" s="177"/>
      <c r="AF55" s="177"/>
      <c r="AH55" s="114" t="s">
        <v>55</v>
      </c>
    </row>
    <row r="56" spans="5:34" x14ac:dyDescent="0.2">
      <c r="E56" s="176" t="s">
        <v>166</v>
      </c>
      <c r="F56" s="176"/>
      <c r="G56" s="176"/>
      <c r="H56" s="176"/>
      <c r="I56" s="176" t="s">
        <v>167</v>
      </c>
      <c r="J56" s="176"/>
      <c r="K56" s="176"/>
      <c r="L56" s="176"/>
      <c r="M56" s="176"/>
      <c r="N56" s="176"/>
      <c r="O56" s="176"/>
      <c r="P56" s="176"/>
      <c r="Q56" s="176"/>
      <c r="T56" s="178" t="s">
        <v>105</v>
      </c>
      <c r="U56" s="178"/>
      <c r="V56" s="178"/>
      <c r="W56" s="178"/>
      <c r="X56" s="177" t="s">
        <v>44</v>
      </c>
      <c r="Y56" s="177"/>
      <c r="Z56" s="177"/>
      <c r="AA56" s="177"/>
      <c r="AB56" s="177"/>
      <c r="AC56" s="177"/>
      <c r="AD56" s="177"/>
      <c r="AE56" s="177"/>
      <c r="AF56" s="177"/>
      <c r="AH56" s="114" t="s">
        <v>55</v>
      </c>
    </row>
    <row r="57" spans="5:34" x14ac:dyDescent="0.2">
      <c r="E57" s="176" t="s">
        <v>147</v>
      </c>
      <c r="F57" s="176"/>
      <c r="G57" s="176"/>
      <c r="H57" s="176"/>
      <c r="I57" s="176" t="s">
        <v>148</v>
      </c>
      <c r="J57" s="176"/>
      <c r="K57" s="176"/>
      <c r="L57" s="176"/>
      <c r="M57" s="176"/>
      <c r="N57" s="176"/>
      <c r="O57" s="176"/>
      <c r="P57" s="176"/>
      <c r="Q57" s="176"/>
      <c r="T57" s="177" t="s">
        <v>108</v>
      </c>
      <c r="U57" s="177"/>
      <c r="V57" s="177"/>
      <c r="W57" s="177"/>
      <c r="X57" s="177" t="s">
        <v>109</v>
      </c>
      <c r="Y57" s="177"/>
      <c r="Z57" s="177"/>
      <c r="AA57" s="177"/>
      <c r="AB57" s="177"/>
      <c r="AC57" s="177"/>
      <c r="AD57" s="177"/>
      <c r="AE57" s="177"/>
      <c r="AF57" s="177"/>
      <c r="AH57" s="114" t="s">
        <v>55</v>
      </c>
    </row>
    <row r="58" spans="5:34" x14ac:dyDescent="0.2">
      <c r="E58" s="176" t="s">
        <v>149</v>
      </c>
      <c r="F58" s="176"/>
      <c r="G58" s="176"/>
      <c r="H58" s="176"/>
      <c r="I58" s="176" t="s">
        <v>150</v>
      </c>
      <c r="J58" s="176"/>
      <c r="K58" s="176"/>
      <c r="L58" s="176"/>
      <c r="M58" s="176"/>
      <c r="N58" s="176"/>
      <c r="O58" s="176"/>
      <c r="P58" s="176"/>
      <c r="Q58" s="176"/>
      <c r="T58" s="177" t="s">
        <v>110</v>
      </c>
      <c r="U58" s="177"/>
      <c r="V58" s="177"/>
      <c r="W58" s="177"/>
      <c r="X58" s="177" t="s">
        <v>111</v>
      </c>
      <c r="Y58" s="177"/>
      <c r="Z58" s="177"/>
      <c r="AA58" s="177"/>
      <c r="AB58" s="177"/>
      <c r="AC58" s="177"/>
      <c r="AD58" s="177"/>
      <c r="AE58" s="177"/>
      <c r="AF58" s="177"/>
      <c r="AH58" s="114" t="s">
        <v>55</v>
      </c>
    </row>
    <row r="59" spans="5:34" x14ac:dyDescent="0.2">
      <c r="E59" s="176" t="s">
        <v>151</v>
      </c>
      <c r="F59" s="176"/>
      <c r="G59" s="176"/>
      <c r="H59" s="176"/>
      <c r="I59" s="176" t="s">
        <v>152</v>
      </c>
      <c r="J59" s="176"/>
      <c r="K59" s="176"/>
      <c r="L59" s="176"/>
      <c r="M59" s="176"/>
      <c r="N59" s="176"/>
      <c r="O59" s="176"/>
      <c r="P59" s="176"/>
      <c r="Q59" s="176"/>
      <c r="T59" s="176" t="s">
        <v>172</v>
      </c>
      <c r="U59" s="176"/>
      <c r="V59" s="176"/>
      <c r="W59" s="176"/>
      <c r="X59" s="176" t="s">
        <v>171</v>
      </c>
      <c r="Y59" s="176"/>
      <c r="Z59" s="176"/>
      <c r="AA59" s="176"/>
      <c r="AB59" s="176"/>
      <c r="AC59" s="176"/>
      <c r="AD59" s="176"/>
      <c r="AE59" s="176"/>
      <c r="AF59" s="176"/>
      <c r="AH59" s="114" t="s">
        <v>55</v>
      </c>
    </row>
    <row r="60" spans="5:34" x14ac:dyDescent="0.2">
      <c r="E60" s="177" t="s">
        <v>93</v>
      </c>
      <c r="F60" s="177"/>
      <c r="G60" s="177"/>
      <c r="H60" s="177"/>
      <c r="I60" s="177" t="s">
        <v>94</v>
      </c>
      <c r="J60" s="177"/>
      <c r="K60" s="177"/>
      <c r="L60" s="177"/>
      <c r="M60" s="177"/>
      <c r="N60" s="177"/>
      <c r="O60" s="177"/>
      <c r="P60" s="177"/>
      <c r="Q60" s="177"/>
      <c r="T60" s="176" t="s">
        <v>183</v>
      </c>
      <c r="U60" s="176"/>
      <c r="V60" s="176"/>
      <c r="W60" s="176"/>
      <c r="X60" s="176" t="s">
        <v>184</v>
      </c>
      <c r="Y60" s="176"/>
      <c r="Z60" s="176"/>
      <c r="AA60" s="176"/>
      <c r="AB60" s="176"/>
      <c r="AC60" s="176"/>
      <c r="AD60" s="176"/>
      <c r="AE60" s="176"/>
      <c r="AF60" s="176"/>
      <c r="AH60" s="114" t="s">
        <v>55</v>
      </c>
    </row>
    <row r="61" spans="5:34" x14ac:dyDescent="0.2">
      <c r="E61" s="177" t="s">
        <v>112</v>
      </c>
      <c r="F61" s="177"/>
      <c r="G61" s="177"/>
      <c r="H61" s="177"/>
      <c r="I61" s="177" t="s">
        <v>113</v>
      </c>
      <c r="J61" s="177"/>
      <c r="K61" s="177"/>
      <c r="L61" s="177"/>
      <c r="M61" s="177"/>
      <c r="N61" s="177"/>
      <c r="O61" s="177"/>
      <c r="P61" s="177"/>
      <c r="Q61" s="177"/>
      <c r="T61" s="176" t="s">
        <v>145</v>
      </c>
      <c r="U61" s="176"/>
      <c r="V61" s="176"/>
      <c r="W61" s="176"/>
      <c r="X61" s="176" t="s">
        <v>146</v>
      </c>
      <c r="Y61" s="176"/>
      <c r="Z61" s="176"/>
      <c r="AA61" s="176"/>
      <c r="AB61" s="176"/>
      <c r="AC61" s="176"/>
      <c r="AD61" s="176"/>
      <c r="AE61" s="176"/>
      <c r="AF61" s="176"/>
      <c r="AH61" s="114" t="s">
        <v>55</v>
      </c>
    </row>
    <row r="62" spans="5:34" x14ac:dyDescent="0.2">
      <c r="E62" s="183" t="s">
        <v>103</v>
      </c>
      <c r="F62" s="184"/>
      <c r="G62" s="184"/>
      <c r="H62" s="185"/>
      <c r="I62" s="177" t="s">
        <v>104</v>
      </c>
      <c r="J62" s="177"/>
      <c r="K62" s="177"/>
      <c r="L62" s="177"/>
      <c r="M62" s="177"/>
      <c r="N62" s="177"/>
      <c r="O62" s="177"/>
      <c r="P62" s="177"/>
      <c r="Q62" s="177"/>
      <c r="T62" s="176" t="s">
        <v>156</v>
      </c>
      <c r="U62" s="176"/>
      <c r="V62" s="176"/>
      <c r="W62" s="176"/>
      <c r="X62" s="176" t="s">
        <v>52</v>
      </c>
      <c r="Y62" s="176"/>
      <c r="Z62" s="176"/>
      <c r="AA62" s="176"/>
      <c r="AB62" s="176"/>
      <c r="AC62" s="176"/>
      <c r="AD62" s="176"/>
      <c r="AE62" s="176"/>
      <c r="AF62" s="176"/>
      <c r="AH62" s="114" t="s">
        <v>55</v>
      </c>
    </row>
    <row r="63" spans="5:34" x14ac:dyDescent="0.2">
      <c r="E63" s="183" t="s">
        <v>106</v>
      </c>
      <c r="F63" s="184"/>
      <c r="G63" s="184"/>
      <c r="H63" s="185"/>
      <c r="I63" s="177" t="s">
        <v>107</v>
      </c>
      <c r="J63" s="177"/>
      <c r="K63" s="177"/>
      <c r="L63" s="177"/>
      <c r="M63" s="177"/>
      <c r="N63" s="177"/>
      <c r="O63" s="177"/>
      <c r="P63" s="177"/>
      <c r="Q63" s="177"/>
      <c r="T63" s="176" t="s">
        <v>154</v>
      </c>
      <c r="U63" s="176"/>
      <c r="V63" s="176"/>
      <c r="W63" s="176"/>
      <c r="X63" s="176" t="s">
        <v>155</v>
      </c>
      <c r="Y63" s="176"/>
      <c r="Z63" s="176"/>
      <c r="AA63" s="176"/>
      <c r="AB63" s="176"/>
      <c r="AC63" s="176"/>
      <c r="AD63" s="176"/>
      <c r="AE63" s="176"/>
      <c r="AF63" s="176"/>
      <c r="AH63" s="114" t="s">
        <v>55</v>
      </c>
    </row>
    <row r="64" spans="5:34" x14ac:dyDescent="0.2">
      <c r="T64" s="94"/>
      <c r="U64" s="94"/>
      <c r="V64" s="94"/>
      <c r="W64" s="94"/>
      <c r="X64" s="94"/>
      <c r="Y64" s="94"/>
      <c r="Z64" s="94"/>
      <c r="AA64" s="94"/>
      <c r="AB64" s="94"/>
      <c r="AC64" s="94"/>
      <c r="AD64" s="94"/>
      <c r="AE64" s="94"/>
      <c r="AF64" s="94"/>
    </row>
    <row r="65" spans="1:88" s="2" customFormat="1" x14ac:dyDescent="0.2">
      <c r="A65" s="1"/>
      <c r="C65" s="1"/>
      <c r="D65" s="1" t="s">
        <v>2</v>
      </c>
      <c r="E65" t="s">
        <v>114</v>
      </c>
      <c r="F65" s="1"/>
      <c r="G65" s="1"/>
      <c r="H65" s="1"/>
      <c r="I65"/>
      <c r="J65"/>
      <c r="K65" s="1"/>
      <c r="L65" s="1"/>
      <c r="M65" s="1"/>
      <c r="N65" s="1"/>
      <c r="O65" s="1"/>
      <c r="P65" s="1"/>
      <c r="Q65" s="1"/>
      <c r="R65" s="1"/>
      <c r="S65" s="1"/>
      <c r="T65" s="1"/>
      <c r="U65" s="1"/>
      <c r="V65" s="1"/>
      <c r="W65" s="1"/>
      <c r="X65" s="1"/>
      <c r="Y65" s="1"/>
      <c r="Z65" s="1"/>
      <c r="AA65" s="1"/>
      <c r="AB65" s="1"/>
      <c r="AC65" s="1"/>
      <c r="AD65" s="1"/>
      <c r="AE65" s="1"/>
      <c r="AF65" s="1"/>
      <c r="AG65" s="1"/>
      <c r="AH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row>
    <row r="66" spans="1:88" s="2" customFormat="1" x14ac:dyDescent="0.2">
      <c r="A66" s="1"/>
      <c r="C66" s="1"/>
      <c r="D66" s="1"/>
      <c r="E66" s="179" t="s">
        <v>114</v>
      </c>
      <c r="F66" s="179"/>
      <c r="G66" s="179"/>
      <c r="H66" s="179"/>
      <c r="I66" s="179" t="s">
        <v>115</v>
      </c>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
      <c r="AH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row>
    <row r="67" spans="1:88" s="2" customFormat="1" x14ac:dyDescent="0.2">
      <c r="A67" s="1"/>
      <c r="C67" s="1"/>
      <c r="D67" s="1"/>
      <c r="E67" s="189" t="s">
        <v>116</v>
      </c>
      <c r="F67" s="184"/>
      <c r="G67" s="184"/>
      <c r="H67" s="185"/>
      <c r="I67" s="189" t="s">
        <v>117</v>
      </c>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5"/>
      <c r="AG67" s="1"/>
      <c r="AH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row>
    <row r="68" spans="1:88" s="2" customFormat="1" x14ac:dyDescent="0.2">
      <c r="A68" s="1"/>
      <c r="C68" s="1"/>
      <c r="D68" s="1"/>
      <c r="E68" s="178" t="s">
        <v>122</v>
      </c>
      <c r="F68" s="178"/>
      <c r="G68" s="178"/>
      <c r="H68" s="178"/>
      <c r="I68" s="177" t="s">
        <v>123</v>
      </c>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
      <c r="AH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row>
    <row r="69" spans="1:88" s="2" customFormat="1" x14ac:dyDescent="0.2">
      <c r="A69" s="1"/>
      <c r="C69" s="1"/>
      <c r="D69" s="1"/>
      <c r="E69" s="178" t="s">
        <v>124</v>
      </c>
      <c r="F69" s="178"/>
      <c r="G69" s="178"/>
      <c r="H69" s="178"/>
      <c r="I69" s="177" t="s">
        <v>125</v>
      </c>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
      <c r="AH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row>
    <row r="70" spans="1:88" s="2" customFormat="1" x14ac:dyDescent="0.2">
      <c r="A70" s="1"/>
      <c r="C70" s="1"/>
      <c r="D70" s="1"/>
      <c r="E70" s="176" t="s">
        <v>120</v>
      </c>
      <c r="F70" s="176"/>
      <c r="G70" s="176"/>
      <c r="H70" s="176"/>
      <c r="I70" s="176" t="s">
        <v>121</v>
      </c>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
      <c r="AH70" s="114" t="s">
        <v>56</v>
      </c>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row>
    <row r="71" spans="1:88" s="2" customFormat="1" x14ac:dyDescent="0.2">
      <c r="A71" s="1"/>
      <c r="C71" s="1"/>
      <c r="D71" s="1"/>
      <c r="E71" s="176" t="s">
        <v>177</v>
      </c>
      <c r="F71" s="176"/>
      <c r="G71" s="176"/>
      <c r="H71" s="176"/>
      <c r="I71" s="176" t="s">
        <v>178</v>
      </c>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
      <c r="AH71" s="114" t="s">
        <v>55</v>
      </c>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row>
    <row r="72" spans="1:88" s="2" customFormat="1" x14ac:dyDescent="0.2">
      <c r="A72" s="1"/>
      <c r="C72" s="1"/>
      <c r="D72" s="1"/>
      <c r="E72" s="176" t="s">
        <v>118</v>
      </c>
      <c r="F72" s="176"/>
      <c r="G72" s="176"/>
      <c r="H72" s="176"/>
      <c r="I72" s="176" t="s">
        <v>119</v>
      </c>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
      <c r="AH72" s="114" t="s">
        <v>55</v>
      </c>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row>
    <row r="73" spans="1:88" s="2" customFormat="1" x14ac:dyDescent="0.2">
      <c r="A73" s="1"/>
      <c r="C73" s="1"/>
      <c r="D73" s="1"/>
      <c r="E73" s="176" t="s">
        <v>193</v>
      </c>
      <c r="F73" s="176"/>
      <c r="G73" s="176"/>
      <c r="H73" s="176"/>
      <c r="I73" s="176" t="s">
        <v>194</v>
      </c>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
      <c r="AH73" s="114" t="s">
        <v>55</v>
      </c>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row>
    <row r="74" spans="1:88" s="2" customFormat="1" x14ac:dyDescent="0.2">
      <c r="A74" s="1"/>
      <c r="C74" s="1"/>
      <c r="D74" s="1"/>
      <c r="E74" s="176" t="s">
        <v>179</v>
      </c>
      <c r="F74" s="176"/>
      <c r="G74" s="176"/>
      <c r="H74" s="176"/>
      <c r="I74" s="176" t="s">
        <v>180</v>
      </c>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
      <c r="AH74" s="114" t="s">
        <v>55</v>
      </c>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row>
    <row r="75" spans="1:88" s="2" customFormat="1" x14ac:dyDescent="0.2">
      <c r="A75" s="1"/>
      <c r="C75" s="1"/>
      <c r="D75" s="1"/>
      <c r="E75" s="176" t="s">
        <v>181</v>
      </c>
      <c r="F75" s="176"/>
      <c r="G75" s="176"/>
      <c r="H75" s="176"/>
      <c r="I75" s="176" t="s">
        <v>182</v>
      </c>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
      <c r="AH75" s="114" t="s">
        <v>55</v>
      </c>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row>
    <row r="76" spans="1:88" s="2" customFormat="1" x14ac:dyDescent="0.2">
      <c r="A76" s="1"/>
      <c r="C76" s="1"/>
      <c r="D76" s="1"/>
      <c r="E76" s="176" t="s">
        <v>189</v>
      </c>
      <c r="F76" s="176"/>
      <c r="G76" s="176"/>
      <c r="H76" s="176"/>
      <c r="I76" s="176" t="s">
        <v>190</v>
      </c>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
      <c r="AH76" s="114" t="s">
        <v>55</v>
      </c>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row>
    <row r="77" spans="1:88" s="2" customFormat="1" x14ac:dyDescent="0.2">
      <c r="A77" s="1"/>
      <c r="C77" s="1"/>
      <c r="D77" s="1"/>
      <c r="E77" s="176" t="s">
        <v>191</v>
      </c>
      <c r="F77" s="176"/>
      <c r="G77" s="176"/>
      <c r="H77" s="176"/>
      <c r="I77" s="176" t="s">
        <v>192</v>
      </c>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
      <c r="AH77" s="114" t="s">
        <v>55</v>
      </c>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row>
    <row r="78" spans="1:88" s="2" customFormat="1" x14ac:dyDescent="0.2">
      <c r="A78" s="1"/>
      <c r="C78" s="1"/>
      <c r="D78" s="1"/>
      <c r="E78" s="176" t="s">
        <v>195</v>
      </c>
      <c r="F78" s="176"/>
      <c r="G78" s="176"/>
      <c r="H78" s="176"/>
      <c r="I78" s="176" t="s">
        <v>196</v>
      </c>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
      <c r="AH78" s="114" t="s">
        <v>55</v>
      </c>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row>
    <row r="79" spans="1:88" s="2" customFormat="1" x14ac:dyDescent="0.2">
      <c r="A79" s="1"/>
      <c r="C79" s="1"/>
      <c r="D79" s="1"/>
      <c r="E79" s="176" t="s">
        <v>187</v>
      </c>
      <c r="F79" s="176"/>
      <c r="G79" s="176"/>
      <c r="H79" s="176"/>
      <c r="I79" s="176" t="s">
        <v>188</v>
      </c>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
      <c r="AH79" s="114" t="s">
        <v>55</v>
      </c>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row>
    <row r="80" spans="1:88" s="2" customFormat="1" x14ac:dyDescent="0.2">
      <c r="A80" s="1"/>
      <c r="C80" s="1"/>
      <c r="D80" s="1"/>
      <c r="E80" s="176" t="s">
        <v>136</v>
      </c>
      <c r="F80" s="176"/>
      <c r="G80" s="176"/>
      <c r="H80" s="176"/>
      <c r="I80" s="176" t="s">
        <v>137</v>
      </c>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
      <c r="AH80" s="114" t="s">
        <v>55</v>
      </c>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row>
    <row r="81" spans="1:88" s="2" customFormat="1" x14ac:dyDescent="0.2">
      <c r="A81" s="1"/>
      <c r="C81" s="1"/>
      <c r="D81" s="1"/>
      <c r="E81" s="176" t="s">
        <v>153</v>
      </c>
      <c r="F81" s="176"/>
      <c r="G81" s="176"/>
      <c r="H81" s="176"/>
      <c r="I81" s="176" t="s">
        <v>138</v>
      </c>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
      <c r="AH81" s="114" t="s">
        <v>55</v>
      </c>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row>
    <row r="82" spans="1:88" x14ac:dyDescent="0.2">
      <c r="E82"/>
      <c r="I82"/>
      <c r="J82"/>
    </row>
    <row r="83" spans="1:88" x14ac:dyDescent="0.2">
      <c r="E83" s="180" t="s">
        <v>126</v>
      </c>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row>
    <row r="84" spans="1:88" x14ac:dyDescent="0.2">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row>
    <row r="85" spans="1:88" x14ac:dyDescent="0.2">
      <c r="E85" s="179" t="s">
        <v>127</v>
      </c>
      <c r="F85" s="179"/>
      <c r="G85" s="179"/>
      <c r="H85" s="179"/>
      <c r="I85" s="179" t="s">
        <v>115</v>
      </c>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row>
    <row r="86" spans="1:88" x14ac:dyDescent="0.2">
      <c r="E86" s="177" t="s">
        <v>128</v>
      </c>
      <c r="F86" s="177"/>
      <c r="G86" s="177"/>
      <c r="H86" s="177"/>
      <c r="I86" s="190" t="s">
        <v>129</v>
      </c>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row>
    <row r="87" spans="1:88" x14ac:dyDescent="0.2">
      <c r="E87" s="178" t="s">
        <v>130</v>
      </c>
      <c r="F87" s="178"/>
      <c r="G87" s="178"/>
      <c r="H87" s="178"/>
      <c r="I87" s="177" t="s">
        <v>131</v>
      </c>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row>
    <row r="88" spans="1:88" x14ac:dyDescent="0.2">
      <c r="E88" s="176" t="s">
        <v>157</v>
      </c>
      <c r="F88" s="176"/>
      <c r="G88" s="176"/>
      <c r="H88" s="176"/>
      <c r="I88" s="176" t="s">
        <v>158</v>
      </c>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H88" s="114" t="s">
        <v>56</v>
      </c>
    </row>
    <row r="89" spans="1:88" x14ac:dyDescent="0.2">
      <c r="E89" s="176" t="s">
        <v>173</v>
      </c>
      <c r="F89" s="176"/>
      <c r="G89" s="176"/>
      <c r="H89" s="176"/>
      <c r="I89" s="176" t="s">
        <v>176</v>
      </c>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H89" s="114" t="s">
        <v>55</v>
      </c>
    </row>
    <row r="90" spans="1:88" x14ac:dyDescent="0.2">
      <c r="E90" s="178" t="s">
        <v>132</v>
      </c>
      <c r="F90" s="178"/>
      <c r="G90" s="178"/>
      <c r="H90" s="178"/>
      <c r="I90" s="177" t="s">
        <v>51</v>
      </c>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H90" s="114" t="s">
        <v>55</v>
      </c>
    </row>
    <row r="91" spans="1:88" x14ac:dyDescent="0.2">
      <c r="E91" s="176" t="s">
        <v>143</v>
      </c>
      <c r="F91" s="176"/>
      <c r="G91" s="176"/>
      <c r="H91" s="176"/>
      <c r="I91" s="176" t="s">
        <v>144</v>
      </c>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H91" s="114" t="s">
        <v>55</v>
      </c>
    </row>
    <row r="92" spans="1:88" x14ac:dyDescent="0.2">
      <c r="E92" s="176" t="s">
        <v>174</v>
      </c>
      <c r="F92" s="176"/>
      <c r="G92" s="176"/>
      <c r="H92" s="176"/>
      <c r="I92" s="176" t="s">
        <v>175</v>
      </c>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H92" s="114" t="s">
        <v>55</v>
      </c>
    </row>
  </sheetData>
  <mergeCells count="115">
    <mergeCell ref="T52:W52"/>
    <mergeCell ref="X52:AF52"/>
    <mergeCell ref="E92:H92"/>
    <mergeCell ref="I92:AF92"/>
    <mergeCell ref="E89:H89"/>
    <mergeCell ref="I89:AF89"/>
    <mergeCell ref="E88:H88"/>
    <mergeCell ref="I88:AF88"/>
    <mergeCell ref="I86:AF86"/>
    <mergeCell ref="E70:H70"/>
    <mergeCell ref="I70:AF70"/>
    <mergeCell ref="E81:H81"/>
    <mergeCell ref="I81:AF81"/>
    <mergeCell ref="E71:H71"/>
    <mergeCell ref="I71:AF71"/>
    <mergeCell ref="E74:H74"/>
    <mergeCell ref="I74:AF74"/>
    <mergeCell ref="E75:H75"/>
    <mergeCell ref="I75:AF75"/>
    <mergeCell ref="E68:H68"/>
    <mergeCell ref="I68:AF68"/>
    <mergeCell ref="E69:H69"/>
    <mergeCell ref="I69:AF69"/>
    <mergeCell ref="E62:H62"/>
    <mergeCell ref="T53:W53"/>
    <mergeCell ref="X53:AF53"/>
    <mergeCell ref="E91:H91"/>
    <mergeCell ref="I91:AF91"/>
    <mergeCell ref="T61:W61"/>
    <mergeCell ref="X61:AF61"/>
    <mergeCell ref="E57:H57"/>
    <mergeCell ref="I57:Q57"/>
    <mergeCell ref="E87:H87"/>
    <mergeCell ref="I87:AF87"/>
    <mergeCell ref="E90:H90"/>
    <mergeCell ref="I90:AF90"/>
    <mergeCell ref="E80:H80"/>
    <mergeCell ref="I80:AF80"/>
    <mergeCell ref="E67:H67"/>
    <mergeCell ref="I67:AF67"/>
    <mergeCell ref="E83:AF84"/>
    <mergeCell ref="E85:H85"/>
    <mergeCell ref="I85:AF85"/>
    <mergeCell ref="E86:H86"/>
    <mergeCell ref="E55:H55"/>
    <mergeCell ref="I55:Q55"/>
    <mergeCell ref="E72:H72"/>
    <mergeCell ref="I72:AF72"/>
    <mergeCell ref="E56:H56"/>
    <mergeCell ref="I56:Q56"/>
    <mergeCell ref="E63:H63"/>
    <mergeCell ref="I63:Q63"/>
    <mergeCell ref="T57:W57"/>
    <mergeCell ref="X57:AF57"/>
    <mergeCell ref="T59:W59"/>
    <mergeCell ref="X59:AF59"/>
    <mergeCell ref="T60:W60"/>
    <mergeCell ref="X60:AF60"/>
    <mergeCell ref="E58:H58"/>
    <mergeCell ref="I58:Q58"/>
    <mergeCell ref="E59:H59"/>
    <mergeCell ref="I59:Q59"/>
    <mergeCell ref="T63:W63"/>
    <mergeCell ref="X63:AF63"/>
    <mergeCell ref="T62:W62"/>
    <mergeCell ref="X62:AF62"/>
    <mergeCell ref="I62:Q62"/>
    <mergeCell ref="G35:AG35"/>
    <mergeCell ref="D7:AG8"/>
    <mergeCell ref="G16:AG17"/>
    <mergeCell ref="G20:AG21"/>
    <mergeCell ref="G32:AG33"/>
    <mergeCell ref="G34:AG34"/>
    <mergeCell ref="I60:Q60"/>
    <mergeCell ref="E49:H49"/>
    <mergeCell ref="I49:Q49"/>
    <mergeCell ref="T49:W49"/>
    <mergeCell ref="X49:AF49"/>
    <mergeCell ref="E50:H50"/>
    <mergeCell ref="I50:Q50"/>
    <mergeCell ref="T50:W50"/>
    <mergeCell ref="X50:AF50"/>
    <mergeCell ref="E51:H51"/>
    <mergeCell ref="I51:Q51"/>
    <mergeCell ref="E52:H52"/>
    <mergeCell ref="I52:Q52"/>
    <mergeCell ref="E60:H60"/>
    <mergeCell ref="T55:W55"/>
    <mergeCell ref="X55:AF55"/>
    <mergeCell ref="T58:W58"/>
    <mergeCell ref="X58:AF58"/>
    <mergeCell ref="T51:W51"/>
    <mergeCell ref="X51:AF51"/>
    <mergeCell ref="E79:H79"/>
    <mergeCell ref="I79:AF79"/>
    <mergeCell ref="E76:H76"/>
    <mergeCell ref="I76:AF76"/>
    <mergeCell ref="E77:H77"/>
    <mergeCell ref="I77:AF77"/>
    <mergeCell ref="E73:H73"/>
    <mergeCell ref="I73:AF73"/>
    <mergeCell ref="E78:H78"/>
    <mergeCell ref="I78:AF78"/>
    <mergeCell ref="E61:H61"/>
    <mergeCell ref="I61:Q61"/>
    <mergeCell ref="E53:H53"/>
    <mergeCell ref="I53:Q53"/>
    <mergeCell ref="T54:W54"/>
    <mergeCell ref="X54:AF54"/>
    <mergeCell ref="E54:H54"/>
    <mergeCell ref="I54:Q54"/>
    <mergeCell ref="T56:W56"/>
    <mergeCell ref="X56:AF56"/>
    <mergeCell ref="E66:H66"/>
    <mergeCell ref="I66:AF66"/>
  </mergeCells>
  <phoneticPr fontId="2"/>
  <printOptions horizontalCentered="1"/>
  <pageMargins left="0.70866141732283472" right="0.70866141732283472" top="0.70866141732283472" bottom="0.70866141732283472" header="0.31496062992125984" footer="0.31496062992125984"/>
  <pageSetup paperSize="9" scale="87" fitToWidth="0" fitToHeight="0" orientation="portrait" r:id="rId1"/>
  <headerFooter>
    <oddHeader>&amp;L&amp;G&amp;C&amp;U
＿＿＿＿＿＿＿＿＿＿＿＿＿＿＿＿＿＿＿＿＿＿＿＿＿＿＿＿＿＿＿＿＿＿＿＿＿＿＿＿＿＿＿＿＿＿＿＿</oddHeader>
    <oddFooter>&amp;LCANマトリクス ☐0-1 [&amp;A]&amp;C&amp;U＿＿＿＿＿＿＿＿＿＿＿＿＿＿＿＿＿＿＿＿＿＿＿＿＿＿＿＿＿＿＿＿＿＿＿＿＿＿＿＿＿＿＿＿＿＿＿＿&amp;U
&amp;R&amp;14&amp;P / &amp;N</oddFooter>
  </headerFooter>
  <rowBreaks count="1" manualBreakCount="1">
    <brk id="43" min="1" max="3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6467-6564-4374-B0CA-76047BB1EB23}">
  <sheetPr codeName="Sheet4">
    <pageSetUpPr fitToPage="1"/>
  </sheetPr>
  <dimension ref="A1:AF25"/>
  <sheetViews>
    <sheetView tabSelected="1" zoomScale="90" zoomScaleNormal="90" workbookViewId="0">
      <pane ySplit="3" topLeftCell="A4" activePane="bottomLeft" state="frozen"/>
      <selection activeCell="L50" sqref="L50"/>
      <selection pane="bottomLeft" activeCell="D39" sqref="D39"/>
    </sheetView>
  </sheetViews>
  <sheetFormatPr defaultColWidth="9" defaultRowHeight="13" outlineLevelRow="1" x14ac:dyDescent="0.2"/>
  <cols>
    <col min="1" max="1" width="3" style="55" customWidth="1"/>
    <col min="2" max="2" width="9.08984375" style="55" bestFit="1" customWidth="1"/>
    <col min="3" max="3" width="23.453125" style="83" customWidth="1"/>
    <col min="4" max="4" width="29.6328125" style="55" customWidth="1"/>
    <col min="5" max="5" width="3.81640625" style="55" customWidth="1"/>
    <col min="6" max="6" width="7.90625" style="55" customWidth="1"/>
    <col min="7" max="7" width="6.81640625" style="55" bestFit="1" customWidth="1"/>
    <col min="8" max="10" width="4.453125" style="55" customWidth="1"/>
    <col min="11" max="11" width="5" style="55" customWidth="1"/>
    <col min="12" max="12" width="26.08984375" style="55" customWidth="1"/>
    <col min="13" max="13" width="29.08984375" style="55" hidden="1" customWidth="1"/>
    <col min="14" max="14" width="26.08984375" style="55" hidden="1" customWidth="1"/>
    <col min="15" max="16" width="32" style="55" hidden="1" customWidth="1"/>
    <col min="17" max="17" width="32" style="127" hidden="1" customWidth="1"/>
    <col min="18" max="18" width="7.1796875" style="55" customWidth="1"/>
    <col min="19" max="19" width="4.08984375" style="55" customWidth="1"/>
    <col min="20" max="20" width="6.1796875" style="55" bestFit="1" customWidth="1"/>
    <col min="21" max="21" width="7" style="55" bestFit="1" customWidth="1"/>
    <col min="22" max="22" width="4.6328125" style="55" customWidth="1"/>
    <col min="23" max="24" width="12.08984375" style="55" customWidth="1"/>
    <col min="25" max="25" width="4.6328125" style="55" customWidth="1"/>
    <col min="26" max="26" width="32.81640625" style="56" customWidth="1"/>
    <col min="27" max="27" width="30.453125" style="56" customWidth="1"/>
    <col min="28" max="30" width="9.6328125" style="55" customWidth="1"/>
    <col min="31" max="31" width="7.453125" style="55" customWidth="1"/>
    <col min="32" max="32" width="5.90625" style="12" bestFit="1" customWidth="1"/>
    <col min="33" max="16384" width="9" style="55"/>
  </cols>
  <sheetData>
    <row r="1" spans="1:32" ht="13.5" thickBot="1" x14ac:dyDescent="0.25">
      <c r="B1" s="12">
        <v>1</v>
      </c>
      <c r="C1" s="78">
        <v>2</v>
      </c>
      <c r="D1" s="12">
        <v>3</v>
      </c>
      <c r="E1" s="12">
        <v>4</v>
      </c>
      <c r="F1" s="12">
        <v>5</v>
      </c>
      <c r="G1" s="12">
        <v>41</v>
      </c>
      <c r="H1" s="12">
        <v>21</v>
      </c>
      <c r="I1" s="12">
        <v>22</v>
      </c>
      <c r="J1" s="12">
        <v>34</v>
      </c>
      <c r="K1" s="12">
        <v>35</v>
      </c>
      <c r="L1" s="12">
        <v>23</v>
      </c>
      <c r="M1" s="12"/>
      <c r="N1" s="12">
        <v>24</v>
      </c>
      <c r="O1" s="12"/>
      <c r="P1" s="12"/>
      <c r="Q1" s="123"/>
      <c r="R1" s="12">
        <v>25</v>
      </c>
      <c r="S1" s="12">
        <v>26</v>
      </c>
      <c r="T1" s="12">
        <v>27</v>
      </c>
      <c r="U1" s="12">
        <v>28</v>
      </c>
      <c r="V1" s="12">
        <v>29</v>
      </c>
      <c r="W1" s="12">
        <v>30</v>
      </c>
      <c r="X1" s="12">
        <v>31</v>
      </c>
      <c r="Y1" s="12">
        <v>32</v>
      </c>
      <c r="Z1" s="13">
        <v>33</v>
      </c>
      <c r="AA1" s="13"/>
      <c r="AB1" s="12">
        <v>70</v>
      </c>
      <c r="AC1" s="12">
        <v>70</v>
      </c>
      <c r="AD1" s="12">
        <v>70</v>
      </c>
      <c r="AE1" s="12">
        <v>99</v>
      </c>
    </row>
    <row r="2" spans="1:32" ht="13.5" thickBot="1" x14ac:dyDescent="0.25">
      <c r="B2" s="191" t="s">
        <v>3</v>
      </c>
      <c r="C2" s="192"/>
      <c r="D2" s="192"/>
      <c r="E2" s="192"/>
      <c r="F2" s="192"/>
      <c r="G2" s="191" t="s">
        <v>47</v>
      </c>
      <c r="H2" s="192"/>
      <c r="I2" s="192"/>
      <c r="J2" s="192"/>
      <c r="K2" s="192"/>
      <c r="L2" s="192"/>
      <c r="M2" s="192"/>
      <c r="N2" s="192"/>
      <c r="O2" s="192"/>
      <c r="P2" s="192"/>
      <c r="Q2" s="192"/>
      <c r="R2" s="192"/>
      <c r="S2" s="192"/>
      <c r="T2" s="192"/>
      <c r="U2" s="192"/>
      <c r="V2" s="192"/>
      <c r="W2" s="192"/>
      <c r="X2" s="192"/>
      <c r="Y2" s="192"/>
      <c r="Z2" s="192"/>
      <c r="AA2" s="193"/>
      <c r="AB2" s="194" t="s">
        <v>4</v>
      </c>
      <c r="AC2" s="195"/>
      <c r="AD2" s="196"/>
      <c r="AE2" s="197" t="s">
        <v>5</v>
      </c>
    </row>
    <row r="3" spans="1:32" ht="24.5" thickBot="1" x14ac:dyDescent="0.25">
      <c r="B3" s="14" t="s">
        <v>6</v>
      </c>
      <c r="C3" s="79" t="s">
        <v>7</v>
      </c>
      <c r="D3" s="15" t="s">
        <v>8</v>
      </c>
      <c r="E3" s="15" t="s">
        <v>9</v>
      </c>
      <c r="F3" s="16" t="s">
        <v>10</v>
      </c>
      <c r="G3" s="15" t="s">
        <v>46</v>
      </c>
      <c r="H3" s="15" t="s">
        <v>11</v>
      </c>
      <c r="I3" s="15" t="s">
        <v>12</v>
      </c>
      <c r="J3" s="15" t="s">
        <v>13</v>
      </c>
      <c r="K3" s="15" t="s">
        <v>14</v>
      </c>
      <c r="L3" s="15" t="s">
        <v>15</v>
      </c>
      <c r="M3" s="15" t="s">
        <v>45</v>
      </c>
      <c r="N3" s="15" t="s">
        <v>8</v>
      </c>
      <c r="O3" s="113" t="s">
        <v>133</v>
      </c>
      <c r="P3" s="15" t="s">
        <v>57</v>
      </c>
      <c r="Q3" s="124" t="s">
        <v>53</v>
      </c>
      <c r="R3" s="17" t="s">
        <v>16</v>
      </c>
      <c r="S3" s="15" t="s">
        <v>17</v>
      </c>
      <c r="T3" s="15" t="s">
        <v>18</v>
      </c>
      <c r="U3" s="15" t="s">
        <v>19</v>
      </c>
      <c r="V3" s="15" t="s">
        <v>20</v>
      </c>
      <c r="W3" s="15" t="s">
        <v>21</v>
      </c>
      <c r="X3" s="15" t="s">
        <v>22</v>
      </c>
      <c r="Y3" s="15" t="s">
        <v>23</v>
      </c>
      <c r="Z3" s="15" t="s">
        <v>24</v>
      </c>
      <c r="AA3" s="76" t="s">
        <v>25</v>
      </c>
      <c r="AB3" s="75" t="s">
        <v>286</v>
      </c>
      <c r="AC3" s="128" t="s">
        <v>338</v>
      </c>
      <c r="AD3" s="74" t="s">
        <v>715</v>
      </c>
      <c r="AE3" s="198"/>
      <c r="AF3" s="119"/>
    </row>
    <row r="4" spans="1:32" x14ac:dyDescent="0.2">
      <c r="A4" s="71"/>
      <c r="B4" s="38" t="s">
        <v>712</v>
      </c>
      <c r="C4" s="82" t="s">
        <v>52</v>
      </c>
      <c r="D4" s="39" t="s">
        <v>52</v>
      </c>
      <c r="E4" s="40">
        <v>8</v>
      </c>
      <c r="F4" s="70">
        <v>1500</v>
      </c>
      <c r="G4" s="41"/>
      <c r="H4" s="18"/>
      <c r="I4" s="18"/>
      <c r="J4" s="18"/>
      <c r="K4" s="18"/>
      <c r="L4" s="18"/>
      <c r="M4" s="69"/>
      <c r="N4" s="69"/>
      <c r="O4" s="69"/>
      <c r="P4" s="69"/>
      <c r="Q4" s="125"/>
      <c r="R4" s="18"/>
      <c r="S4" s="18"/>
      <c r="T4" s="53"/>
      <c r="U4" s="53"/>
      <c r="V4" s="53"/>
      <c r="W4" s="53"/>
      <c r="X4" s="54"/>
      <c r="Y4" s="19"/>
      <c r="Z4" s="20"/>
      <c r="AA4" s="21"/>
      <c r="AB4" s="22"/>
      <c r="AC4" s="121"/>
      <c r="AD4" s="23" t="s">
        <v>32</v>
      </c>
      <c r="AE4" s="24" t="s">
        <v>26</v>
      </c>
      <c r="AF4" s="114"/>
    </row>
    <row r="5" spans="1:32" outlineLevel="1" x14ac:dyDescent="0.2">
      <c r="B5" s="33"/>
      <c r="C5" s="80"/>
      <c r="D5" s="34"/>
      <c r="E5" s="35"/>
      <c r="F5" s="36"/>
      <c r="G5" s="67" t="s">
        <v>27</v>
      </c>
      <c r="H5" s="66" t="s">
        <v>31</v>
      </c>
      <c r="I5" s="25" t="s">
        <v>29</v>
      </c>
      <c r="J5" s="26">
        <f>MID(H5,1,1)*8+VALUE(IF(ISERR(FIND("-",I5)),I5,LEFT(I5,FIND("-",I5)-1)))</f>
        <v>0</v>
      </c>
      <c r="K5" s="27">
        <f>IF(NOT(ISERROR(VALUE(I5))),IF(VALUE(I5)&lt;64,1,ABS(MID(I5,1, FIND("-",I5,1)-1)-MID(I5, FIND("-",I5,1)+1,LEN(I5)-FIND("-",I5,1)))+1),ABS(MID(I5,1, FIND("-",I5,1)-1)-MID(I5, FIND("-",I5,1)+1,LEN(I5)-FIND("-",I5,1)))+1)</f>
        <v>16</v>
      </c>
      <c r="L5" s="27" t="s">
        <v>350</v>
      </c>
      <c r="M5" s="65" t="s">
        <v>135</v>
      </c>
      <c r="N5" s="77" t="s">
        <v>134</v>
      </c>
      <c r="O5" s="77" t="s">
        <v>134</v>
      </c>
      <c r="P5" s="77" t="s">
        <v>168</v>
      </c>
      <c r="Q5" s="117" t="s">
        <v>168</v>
      </c>
      <c r="R5" s="28" t="s">
        <v>50</v>
      </c>
      <c r="S5" s="28" t="s">
        <v>30</v>
      </c>
      <c r="T5" s="26">
        <v>1</v>
      </c>
      <c r="U5" s="26">
        <v>1</v>
      </c>
      <c r="V5" s="26">
        <v>0</v>
      </c>
      <c r="W5" s="26">
        <v>0</v>
      </c>
      <c r="X5" s="26">
        <v>65535</v>
      </c>
      <c r="Y5" s="29" t="s">
        <v>27</v>
      </c>
      <c r="Z5" s="37" t="s">
        <v>27</v>
      </c>
      <c r="AA5" s="64" t="s">
        <v>27</v>
      </c>
      <c r="AB5" s="30" t="s">
        <v>26</v>
      </c>
      <c r="AC5" s="120"/>
      <c r="AD5" s="31"/>
      <c r="AE5" s="32" t="s">
        <v>26</v>
      </c>
      <c r="AF5" s="114"/>
    </row>
    <row r="6" spans="1:32" outlineLevel="1" x14ac:dyDescent="0.2">
      <c r="B6" s="33"/>
      <c r="C6" s="80"/>
      <c r="D6" s="34"/>
      <c r="E6" s="35"/>
      <c r="F6" s="36"/>
      <c r="G6" s="67" t="s">
        <v>27</v>
      </c>
      <c r="H6" s="66" t="s">
        <v>40</v>
      </c>
      <c r="I6" s="25" t="s">
        <v>42</v>
      </c>
      <c r="J6" s="26">
        <f>MID(H6,1,1)*8+VALUE(IF(ISERR(FIND("-",I6)),I6,LEFT(I6,FIND("-",I6)-1)))</f>
        <v>16</v>
      </c>
      <c r="K6" s="27">
        <f>IF(NOT(ISERROR(VALUE(I6))),IF(VALUE(I6)&lt;64,1,ABS(MID(I6,1, FIND("-",I6,1)-1)-MID(I6, FIND("-",I6,1)+1,LEN(I6)-FIND("-",I6,1)))+1),ABS(MID(I6,1, FIND("-",I6,1)-1)-MID(I6, FIND("-",I6,1)+1,LEN(I6)-FIND("-",I6,1)))+1)</f>
        <v>8</v>
      </c>
      <c r="L6" s="27" t="s">
        <v>349</v>
      </c>
      <c r="M6" s="65" t="s">
        <v>163</v>
      </c>
      <c r="N6" s="77" t="s">
        <v>161</v>
      </c>
      <c r="O6" s="77" t="s">
        <v>161</v>
      </c>
      <c r="P6" s="77" t="s">
        <v>169</v>
      </c>
      <c r="Q6" s="117" t="s">
        <v>169</v>
      </c>
      <c r="R6" s="28" t="s">
        <v>50</v>
      </c>
      <c r="S6" s="28" t="s">
        <v>30</v>
      </c>
      <c r="T6" s="26">
        <v>97</v>
      </c>
      <c r="U6" s="26">
        <v>1</v>
      </c>
      <c r="V6" s="26">
        <v>0</v>
      </c>
      <c r="W6" s="26">
        <v>0</v>
      </c>
      <c r="X6" s="26">
        <v>255</v>
      </c>
      <c r="Y6" s="29" t="s">
        <v>27</v>
      </c>
      <c r="Z6" s="37" t="s">
        <v>27</v>
      </c>
      <c r="AA6" s="64" t="s">
        <v>160</v>
      </c>
      <c r="AB6" s="30" t="s">
        <v>26</v>
      </c>
      <c r="AC6" s="120"/>
      <c r="AD6" s="31"/>
      <c r="AE6" s="32" t="s">
        <v>26</v>
      </c>
      <c r="AF6" s="114"/>
    </row>
    <row r="7" spans="1:32" ht="13.5" outlineLevel="1" thickBot="1" x14ac:dyDescent="0.25">
      <c r="B7" s="33"/>
      <c r="C7" s="80"/>
      <c r="D7" s="34"/>
      <c r="E7" s="35"/>
      <c r="F7" s="36"/>
      <c r="G7" s="67" t="s">
        <v>27</v>
      </c>
      <c r="H7" s="66" t="s">
        <v>341</v>
      </c>
      <c r="I7" s="25" t="s">
        <v>342</v>
      </c>
      <c r="J7" s="26">
        <f>MID(H7,1,1)*8+VALUE(IF(ISERR(FIND("-",I7)),I7,LEFT(I7,FIND("-",I7)-1)))</f>
        <v>24</v>
      </c>
      <c r="K7" s="27">
        <f>IF(NOT(ISERROR(VALUE(I7))),IF(VALUE(I7)&lt;64,1,ABS(MID(I7,1, FIND("-",I7,1)-1)-MID(I7, FIND("-",I7,1)+1,LEN(I7)-FIND("-",I7,1)))+1),ABS(MID(I7,1, FIND("-",I7,1)-1)-MID(I7, FIND("-",I7,1)+1,LEN(I7)-FIND("-",I7,1)))+1)</f>
        <v>40</v>
      </c>
      <c r="L7" s="116" t="s">
        <v>343</v>
      </c>
      <c r="M7" s="117" t="s">
        <v>164</v>
      </c>
      <c r="N7" s="117" t="s">
        <v>162</v>
      </c>
      <c r="O7" s="117" t="s">
        <v>162</v>
      </c>
      <c r="P7" s="117" t="s">
        <v>170</v>
      </c>
      <c r="Q7" s="117" t="s">
        <v>170</v>
      </c>
      <c r="R7" s="91" t="s">
        <v>50</v>
      </c>
      <c r="S7" s="91" t="s">
        <v>30</v>
      </c>
      <c r="T7" s="92">
        <v>0</v>
      </c>
      <c r="U7" s="92">
        <v>1</v>
      </c>
      <c r="V7" s="92">
        <v>0</v>
      </c>
      <c r="W7" s="92">
        <v>0</v>
      </c>
      <c r="X7" s="92">
        <v>1</v>
      </c>
      <c r="Y7" s="91" t="s">
        <v>27</v>
      </c>
      <c r="Z7" s="93" t="s">
        <v>27</v>
      </c>
      <c r="AA7" s="130" t="s">
        <v>27</v>
      </c>
      <c r="AB7" s="30" t="s">
        <v>26</v>
      </c>
      <c r="AC7" s="120"/>
      <c r="AD7" s="31"/>
      <c r="AE7" s="32" t="s">
        <v>26</v>
      </c>
      <c r="AF7" s="114"/>
    </row>
    <row r="8" spans="1:32" x14ac:dyDescent="0.2">
      <c r="B8" s="38" t="s">
        <v>713</v>
      </c>
      <c r="C8" s="82" t="s">
        <v>339</v>
      </c>
      <c r="D8" s="39" t="s">
        <v>287</v>
      </c>
      <c r="E8" s="40">
        <v>8</v>
      </c>
      <c r="F8" s="73" t="s">
        <v>27</v>
      </c>
      <c r="G8" s="41"/>
      <c r="H8" s="18"/>
      <c r="I8" s="18"/>
      <c r="J8" s="18"/>
      <c r="K8" s="18"/>
      <c r="L8" s="18"/>
      <c r="M8" s="69"/>
      <c r="N8" s="69"/>
      <c r="O8" s="69"/>
      <c r="P8" s="69"/>
      <c r="Q8" s="125"/>
      <c r="R8" s="18"/>
      <c r="S8" s="18"/>
      <c r="T8" s="53"/>
      <c r="U8" s="53"/>
      <c r="V8" s="53"/>
      <c r="W8" s="53"/>
      <c r="X8" s="54"/>
      <c r="Y8" s="19"/>
      <c r="Z8" s="20"/>
      <c r="AA8" s="68"/>
      <c r="AB8" s="22"/>
      <c r="AC8" s="121"/>
      <c r="AD8" s="23" t="s">
        <v>32</v>
      </c>
      <c r="AE8" s="24" t="s">
        <v>26</v>
      </c>
      <c r="AF8" s="119"/>
    </row>
    <row r="9" spans="1:32" outlineLevel="1" x14ac:dyDescent="0.2">
      <c r="B9" s="33"/>
      <c r="C9" s="80"/>
      <c r="D9" s="34"/>
      <c r="E9" s="35"/>
      <c r="F9" s="36"/>
      <c r="G9" s="67" t="s">
        <v>27</v>
      </c>
      <c r="H9" s="66" t="s">
        <v>41</v>
      </c>
      <c r="I9" s="25" t="s">
        <v>42</v>
      </c>
      <c r="J9" s="26">
        <f t="shared" ref="J9:J10" si="0">MID(H9,1,1)*8+VALUE(IF(ISERR(FIND("-",I9)),I9,LEFT(I9,FIND("-",I9)-1)))</f>
        <v>0</v>
      </c>
      <c r="K9" s="27">
        <f t="shared" ref="K9:K10" si="1">IF(NOT(ISERROR(VALUE(I9))),IF(VALUE(I9)&lt;64,1,ABS(MID(I9,1, FIND("-",I9,1)-1)-MID(I9, FIND("-",I9,1)+1,LEN(I9)-FIND("-",I9,1)))+1),ABS(MID(I9,1, FIND("-",I9,1)-1)-MID(I9, FIND("-",I9,1)+1,LEN(I9)-FIND("-",I9,1)))+1)</f>
        <v>8</v>
      </c>
      <c r="L9" s="42" t="s">
        <v>289</v>
      </c>
      <c r="M9" s="65" t="s">
        <v>305</v>
      </c>
      <c r="N9" s="77" t="s">
        <v>329</v>
      </c>
      <c r="O9" s="77" t="s">
        <v>337</v>
      </c>
      <c r="P9" s="77" t="s">
        <v>337</v>
      </c>
      <c r="Q9" s="117" t="s">
        <v>337</v>
      </c>
      <c r="R9" s="28" t="s">
        <v>28</v>
      </c>
      <c r="S9" s="28" t="s">
        <v>30</v>
      </c>
      <c r="T9" s="26">
        <v>0</v>
      </c>
      <c r="U9" s="26">
        <v>1</v>
      </c>
      <c r="V9" s="26">
        <v>0</v>
      </c>
      <c r="W9" s="26">
        <v>0</v>
      </c>
      <c r="X9" s="26">
        <v>255</v>
      </c>
      <c r="Y9" s="29" t="s">
        <v>27</v>
      </c>
      <c r="Z9" s="37" t="s">
        <v>27</v>
      </c>
      <c r="AA9" s="72" t="s">
        <v>27</v>
      </c>
      <c r="AB9" s="30"/>
      <c r="AC9" s="120" t="s">
        <v>33</v>
      </c>
      <c r="AD9" s="31"/>
      <c r="AE9" s="32" t="s">
        <v>26</v>
      </c>
      <c r="AF9" s="119"/>
    </row>
    <row r="10" spans="1:32" outlineLevel="1" x14ac:dyDescent="0.2">
      <c r="B10" s="33"/>
      <c r="C10" s="80"/>
      <c r="D10" s="34"/>
      <c r="E10" s="35"/>
      <c r="F10" s="36"/>
      <c r="G10" s="67" t="s">
        <v>27</v>
      </c>
      <c r="H10" s="66" t="s">
        <v>35</v>
      </c>
      <c r="I10" s="25" t="s">
        <v>42</v>
      </c>
      <c r="J10" s="26">
        <f t="shared" si="0"/>
        <v>8</v>
      </c>
      <c r="K10" s="27">
        <f t="shared" si="1"/>
        <v>8</v>
      </c>
      <c r="L10" s="42" t="s">
        <v>290</v>
      </c>
      <c r="M10" s="65" t="s">
        <v>306</v>
      </c>
      <c r="N10" s="77" t="s">
        <v>330</v>
      </c>
      <c r="O10" s="77" t="s">
        <v>337</v>
      </c>
      <c r="P10" s="77" t="s">
        <v>337</v>
      </c>
      <c r="Q10" s="117" t="s">
        <v>337</v>
      </c>
      <c r="R10" s="28" t="s">
        <v>28</v>
      </c>
      <c r="S10" s="28" t="s">
        <v>30</v>
      </c>
      <c r="T10" s="26">
        <v>0</v>
      </c>
      <c r="U10" s="26">
        <v>1</v>
      </c>
      <c r="V10" s="26">
        <v>0</v>
      </c>
      <c r="W10" s="26">
        <v>0</v>
      </c>
      <c r="X10" s="26">
        <v>255</v>
      </c>
      <c r="Y10" s="29" t="s">
        <v>27</v>
      </c>
      <c r="Z10" s="37" t="s">
        <v>27</v>
      </c>
      <c r="AA10" s="72" t="s">
        <v>27</v>
      </c>
      <c r="AB10" s="30"/>
      <c r="AC10" s="120" t="s">
        <v>33</v>
      </c>
      <c r="AD10" s="31"/>
      <c r="AE10" s="32" t="s">
        <v>26</v>
      </c>
      <c r="AF10" s="119"/>
    </row>
    <row r="11" spans="1:32" outlineLevel="1" x14ac:dyDescent="0.2">
      <c r="B11" s="33"/>
      <c r="C11" s="80"/>
      <c r="D11" s="34"/>
      <c r="E11" s="35"/>
      <c r="F11" s="36"/>
      <c r="G11" s="67" t="s">
        <v>27</v>
      </c>
      <c r="H11" s="66" t="s">
        <v>40</v>
      </c>
      <c r="I11" s="25" t="s">
        <v>42</v>
      </c>
      <c r="J11" s="26">
        <f>MID(H11,1,1)*8+VALUE(IF(ISERR(FIND("-",I11)),I11,LEFT(I11,FIND("-",I11)-1)))</f>
        <v>16</v>
      </c>
      <c r="K11" s="27">
        <f>IF(NOT(ISERROR(VALUE(I11))),IF(VALUE(I11)&lt;64,1,ABS(MID(I11,1, FIND("-",I11,1)-1)-MID(I11, FIND("-",I11,1)+1,LEN(I11)-FIND("-",I11,1)))+1),ABS(MID(I11,1, FIND("-",I11,1)-1)-MID(I11, FIND("-",I11,1)+1,LEN(I11)-FIND("-",I11,1)))+1)</f>
        <v>8</v>
      </c>
      <c r="L11" s="42" t="s">
        <v>291</v>
      </c>
      <c r="M11" s="65" t="s">
        <v>307</v>
      </c>
      <c r="N11" s="77" t="s">
        <v>331</v>
      </c>
      <c r="O11" s="77" t="s">
        <v>337</v>
      </c>
      <c r="P11" s="77" t="s">
        <v>337</v>
      </c>
      <c r="Q11" s="117" t="s">
        <v>337</v>
      </c>
      <c r="R11" s="28" t="s">
        <v>50</v>
      </c>
      <c r="S11" s="28" t="s">
        <v>30</v>
      </c>
      <c r="T11" s="26">
        <v>0</v>
      </c>
      <c r="U11" s="26">
        <v>1</v>
      </c>
      <c r="V11" s="26">
        <v>0</v>
      </c>
      <c r="W11" s="26">
        <v>0</v>
      </c>
      <c r="X11" s="26">
        <v>255</v>
      </c>
      <c r="Y11" s="29" t="s">
        <v>27</v>
      </c>
      <c r="Z11" s="37" t="s">
        <v>27</v>
      </c>
      <c r="AA11" s="72" t="s">
        <v>27</v>
      </c>
      <c r="AB11" s="30"/>
      <c r="AC11" s="120" t="s">
        <v>33</v>
      </c>
      <c r="AD11" s="31"/>
      <c r="AE11" s="32" t="s">
        <v>26</v>
      </c>
      <c r="AF11" s="119"/>
    </row>
    <row r="12" spans="1:32" outlineLevel="1" x14ac:dyDescent="0.2">
      <c r="B12" s="33"/>
      <c r="C12" s="80"/>
      <c r="D12" s="34"/>
      <c r="E12" s="35"/>
      <c r="F12" s="36"/>
      <c r="G12" s="67" t="s">
        <v>27</v>
      </c>
      <c r="H12" s="66" t="s">
        <v>39</v>
      </c>
      <c r="I12" s="25" t="s">
        <v>42</v>
      </c>
      <c r="J12" s="26">
        <f t="shared" ref="J12:J15" si="2">MID(H12,1,1)*8+VALUE(IF(ISERR(FIND("-",I12)),I12,LEFT(I12,FIND("-",I12)-1)))</f>
        <v>24</v>
      </c>
      <c r="K12" s="27">
        <f t="shared" ref="K12:K15" si="3">IF(NOT(ISERROR(VALUE(I12))),IF(VALUE(I12)&lt;64,1,ABS(MID(I12,1, FIND("-",I12,1)-1)-MID(I12, FIND("-",I12,1)+1,LEN(I12)-FIND("-",I12,1)))+1),ABS(MID(I12,1, FIND("-",I12,1)-1)-MID(I12, FIND("-",I12,1)+1,LEN(I12)-FIND("-",I12,1)))+1)</f>
        <v>8</v>
      </c>
      <c r="L12" s="42" t="s">
        <v>292</v>
      </c>
      <c r="M12" s="65" t="s">
        <v>308</v>
      </c>
      <c r="N12" s="77" t="s">
        <v>332</v>
      </c>
      <c r="O12" s="77" t="s">
        <v>337</v>
      </c>
      <c r="P12" s="77" t="s">
        <v>337</v>
      </c>
      <c r="Q12" s="117" t="s">
        <v>337</v>
      </c>
      <c r="R12" s="28" t="s">
        <v>28</v>
      </c>
      <c r="S12" s="28" t="s">
        <v>30</v>
      </c>
      <c r="T12" s="26">
        <v>0</v>
      </c>
      <c r="U12" s="26">
        <v>1</v>
      </c>
      <c r="V12" s="26">
        <v>0</v>
      </c>
      <c r="W12" s="26">
        <v>0</v>
      </c>
      <c r="X12" s="26">
        <v>255</v>
      </c>
      <c r="Y12" s="29" t="s">
        <v>27</v>
      </c>
      <c r="Z12" s="37" t="s">
        <v>27</v>
      </c>
      <c r="AA12" s="72" t="s">
        <v>27</v>
      </c>
      <c r="AB12" s="30"/>
      <c r="AC12" s="120" t="s">
        <v>33</v>
      </c>
      <c r="AD12" s="31"/>
      <c r="AE12" s="32" t="s">
        <v>26</v>
      </c>
      <c r="AF12" s="119"/>
    </row>
    <row r="13" spans="1:32" outlineLevel="1" x14ac:dyDescent="0.2">
      <c r="B13" s="33"/>
      <c r="C13" s="80"/>
      <c r="D13" s="34"/>
      <c r="E13" s="35"/>
      <c r="F13" s="36"/>
      <c r="G13" s="67" t="s">
        <v>27</v>
      </c>
      <c r="H13" s="66" t="s">
        <v>38</v>
      </c>
      <c r="I13" s="25" t="s">
        <v>42</v>
      </c>
      <c r="J13" s="26">
        <f t="shared" si="2"/>
        <v>32</v>
      </c>
      <c r="K13" s="27">
        <f t="shared" si="3"/>
        <v>8</v>
      </c>
      <c r="L13" s="42" t="s">
        <v>293</v>
      </c>
      <c r="M13" s="65" t="s">
        <v>309</v>
      </c>
      <c r="N13" s="77" t="s">
        <v>333</v>
      </c>
      <c r="O13" s="77" t="s">
        <v>337</v>
      </c>
      <c r="P13" s="77" t="s">
        <v>337</v>
      </c>
      <c r="Q13" s="117" t="s">
        <v>337</v>
      </c>
      <c r="R13" s="28" t="s">
        <v>28</v>
      </c>
      <c r="S13" s="28" t="s">
        <v>30</v>
      </c>
      <c r="T13" s="26">
        <v>0</v>
      </c>
      <c r="U13" s="26">
        <v>1</v>
      </c>
      <c r="V13" s="26">
        <v>0</v>
      </c>
      <c r="W13" s="26">
        <v>0</v>
      </c>
      <c r="X13" s="26">
        <v>255</v>
      </c>
      <c r="Y13" s="29" t="s">
        <v>27</v>
      </c>
      <c r="Z13" s="37" t="s">
        <v>27</v>
      </c>
      <c r="AA13" s="72" t="s">
        <v>27</v>
      </c>
      <c r="AB13" s="30"/>
      <c r="AC13" s="120" t="s">
        <v>33</v>
      </c>
      <c r="AD13" s="31"/>
      <c r="AE13" s="32" t="s">
        <v>26</v>
      </c>
      <c r="AF13" s="119"/>
    </row>
    <row r="14" spans="1:32" outlineLevel="1" x14ac:dyDescent="0.2">
      <c r="B14" s="33"/>
      <c r="C14" s="80"/>
      <c r="D14" s="34"/>
      <c r="E14" s="35"/>
      <c r="F14" s="36"/>
      <c r="G14" s="67" t="s">
        <v>27</v>
      </c>
      <c r="H14" s="66" t="s">
        <v>37</v>
      </c>
      <c r="I14" s="25" t="s">
        <v>42</v>
      </c>
      <c r="J14" s="26">
        <f t="shared" si="2"/>
        <v>40</v>
      </c>
      <c r="K14" s="27">
        <f t="shared" si="3"/>
        <v>8</v>
      </c>
      <c r="L14" s="42" t="s">
        <v>294</v>
      </c>
      <c r="M14" s="65" t="s">
        <v>310</v>
      </c>
      <c r="N14" s="77" t="s">
        <v>334</v>
      </c>
      <c r="O14" s="77" t="s">
        <v>337</v>
      </c>
      <c r="P14" s="77" t="s">
        <v>337</v>
      </c>
      <c r="Q14" s="117" t="s">
        <v>337</v>
      </c>
      <c r="R14" s="28" t="s">
        <v>28</v>
      </c>
      <c r="S14" s="28" t="s">
        <v>30</v>
      </c>
      <c r="T14" s="26">
        <v>0</v>
      </c>
      <c r="U14" s="26">
        <v>1</v>
      </c>
      <c r="V14" s="26">
        <v>0</v>
      </c>
      <c r="W14" s="26">
        <v>0</v>
      </c>
      <c r="X14" s="26">
        <v>255</v>
      </c>
      <c r="Y14" s="29" t="s">
        <v>27</v>
      </c>
      <c r="Z14" s="37" t="s">
        <v>27</v>
      </c>
      <c r="AA14" s="72" t="s">
        <v>27</v>
      </c>
      <c r="AB14" s="30"/>
      <c r="AC14" s="120" t="s">
        <v>33</v>
      </c>
      <c r="AD14" s="31"/>
      <c r="AE14" s="32" t="s">
        <v>26</v>
      </c>
      <c r="AF14" s="119"/>
    </row>
    <row r="15" spans="1:32" outlineLevel="1" x14ac:dyDescent="0.2">
      <c r="B15" s="33"/>
      <c r="C15" s="80"/>
      <c r="D15" s="34"/>
      <c r="E15" s="35"/>
      <c r="F15" s="36"/>
      <c r="G15" s="67" t="s">
        <v>27</v>
      </c>
      <c r="H15" s="66" t="s">
        <v>36</v>
      </c>
      <c r="I15" s="25" t="s">
        <v>42</v>
      </c>
      <c r="J15" s="26">
        <f t="shared" si="2"/>
        <v>48</v>
      </c>
      <c r="K15" s="27">
        <f t="shared" si="3"/>
        <v>8</v>
      </c>
      <c r="L15" s="42" t="s">
        <v>295</v>
      </c>
      <c r="M15" s="65" t="s">
        <v>311</v>
      </c>
      <c r="N15" s="77" t="s">
        <v>335</v>
      </c>
      <c r="O15" s="77" t="s">
        <v>337</v>
      </c>
      <c r="P15" s="77" t="s">
        <v>337</v>
      </c>
      <c r="Q15" s="117" t="s">
        <v>337</v>
      </c>
      <c r="R15" s="28" t="s">
        <v>28</v>
      </c>
      <c r="S15" s="28" t="s">
        <v>30</v>
      </c>
      <c r="T15" s="26">
        <v>0</v>
      </c>
      <c r="U15" s="26">
        <v>1</v>
      </c>
      <c r="V15" s="26">
        <v>0</v>
      </c>
      <c r="W15" s="26">
        <v>0</v>
      </c>
      <c r="X15" s="26">
        <v>255</v>
      </c>
      <c r="Y15" s="29" t="s">
        <v>27</v>
      </c>
      <c r="Z15" s="37" t="s">
        <v>27</v>
      </c>
      <c r="AA15" s="72" t="s">
        <v>27</v>
      </c>
      <c r="AB15" s="30"/>
      <c r="AC15" s="120" t="s">
        <v>33</v>
      </c>
      <c r="AD15" s="31"/>
      <c r="AE15" s="32" t="s">
        <v>26</v>
      </c>
      <c r="AF15" s="119"/>
    </row>
    <row r="16" spans="1:32" ht="13.5" outlineLevel="1" thickBot="1" x14ac:dyDescent="0.25">
      <c r="B16" s="49"/>
      <c r="C16" s="81"/>
      <c r="D16" s="50"/>
      <c r="E16" s="51"/>
      <c r="F16" s="52"/>
      <c r="G16" s="63" t="s">
        <v>27</v>
      </c>
      <c r="H16" s="62" t="s">
        <v>34</v>
      </c>
      <c r="I16" s="61" t="s">
        <v>42</v>
      </c>
      <c r="J16" s="57">
        <f>MID(H16,1,1)*8+VALUE(IF(ISERR(FIND("-",I16)),I16,LEFT(I16,FIND("-",I16)-1)))</f>
        <v>56</v>
      </c>
      <c r="K16" s="60">
        <f>IF(NOT(ISERROR(VALUE(I16))),IF(VALUE(I16)&lt;64,1,ABS(MID(I16,1, FIND("-",I16,1)-1)-MID(I16, FIND("-",I16,1)+1,LEN(I16)-FIND("-",I16,1)))+1),ABS(MID(I16,1, FIND("-",I16,1)-1)-MID(I16, FIND("-",I16,1)+1,LEN(I16)-FIND("-",I16,1)))+1)</f>
        <v>8</v>
      </c>
      <c r="L16" s="42" t="s">
        <v>296</v>
      </c>
      <c r="M16" s="65" t="s">
        <v>312</v>
      </c>
      <c r="N16" s="77" t="s">
        <v>336</v>
      </c>
      <c r="O16" s="77" t="s">
        <v>337</v>
      </c>
      <c r="P16" s="77" t="s">
        <v>337</v>
      </c>
      <c r="Q16" s="117" t="s">
        <v>337</v>
      </c>
      <c r="R16" s="58" t="s">
        <v>50</v>
      </c>
      <c r="S16" s="28" t="s">
        <v>30</v>
      </c>
      <c r="T16" s="57">
        <v>0</v>
      </c>
      <c r="U16" s="57">
        <v>1</v>
      </c>
      <c r="V16" s="57">
        <v>0</v>
      </c>
      <c r="W16" s="26">
        <v>0</v>
      </c>
      <c r="X16" s="26">
        <v>255</v>
      </c>
      <c r="Y16" s="29" t="s">
        <v>27</v>
      </c>
      <c r="Z16" s="44" t="s">
        <v>27</v>
      </c>
      <c r="AA16" s="118" t="s">
        <v>27</v>
      </c>
      <c r="AB16" s="45"/>
      <c r="AC16" s="120" t="s">
        <v>33</v>
      </c>
      <c r="AD16" s="46"/>
      <c r="AE16" s="47" t="s">
        <v>26</v>
      </c>
      <c r="AF16" s="119"/>
    </row>
    <row r="17" spans="2:32" x14ac:dyDescent="0.2">
      <c r="B17" s="38" t="s">
        <v>714</v>
      </c>
      <c r="C17" s="82" t="s">
        <v>340</v>
      </c>
      <c r="D17" s="39" t="s">
        <v>288</v>
      </c>
      <c r="E17" s="40">
        <v>8</v>
      </c>
      <c r="F17" s="73" t="s">
        <v>27</v>
      </c>
      <c r="G17" s="41"/>
      <c r="H17" s="18"/>
      <c r="I17" s="18"/>
      <c r="J17" s="18"/>
      <c r="K17" s="18"/>
      <c r="L17" s="18"/>
      <c r="M17" s="69"/>
      <c r="N17" s="69"/>
      <c r="O17" s="69"/>
      <c r="P17" s="69"/>
      <c r="Q17" s="125"/>
      <c r="R17" s="18"/>
      <c r="S17" s="18"/>
      <c r="T17" s="53"/>
      <c r="U17" s="53"/>
      <c r="V17" s="53"/>
      <c r="W17" s="53"/>
      <c r="X17" s="54"/>
      <c r="Y17" s="19"/>
      <c r="Z17" s="20"/>
      <c r="AA17" s="68"/>
      <c r="AB17" s="22"/>
      <c r="AC17" s="121" t="s">
        <v>32</v>
      </c>
      <c r="AD17" s="23"/>
      <c r="AE17" s="24" t="s">
        <v>26</v>
      </c>
      <c r="AF17" s="119"/>
    </row>
    <row r="18" spans="2:32" outlineLevel="1" x14ac:dyDescent="0.2">
      <c r="B18" s="33"/>
      <c r="C18" s="80"/>
      <c r="D18" s="34"/>
      <c r="E18" s="35"/>
      <c r="F18" s="36"/>
      <c r="G18" s="67" t="s">
        <v>27</v>
      </c>
      <c r="H18" s="66" t="s">
        <v>41</v>
      </c>
      <c r="I18" s="25" t="s">
        <v>42</v>
      </c>
      <c r="J18" s="26">
        <f t="shared" ref="J18:J19" si="4">MID(H18,1,1)*8+VALUE(IF(ISERR(FIND("-",I18)),I18,LEFT(I18,FIND("-",I18)-1)))</f>
        <v>0</v>
      </c>
      <c r="K18" s="27">
        <f t="shared" ref="K18:K19" si="5">IF(NOT(ISERROR(VALUE(I18))),IF(VALUE(I18)&lt;64,1,ABS(MID(I18,1, FIND("-",I18,1)-1)-MID(I18, FIND("-",I18,1)+1,LEN(I18)-FIND("-",I18,1)))+1),ABS(MID(I18,1, FIND("-",I18,1)-1)-MID(I18, FIND("-",I18,1)+1,LEN(I18)-FIND("-",I18,1)))+1)</f>
        <v>8</v>
      </c>
      <c r="L18" s="42" t="s">
        <v>297</v>
      </c>
      <c r="M18" s="65" t="s">
        <v>313</v>
      </c>
      <c r="N18" s="77" t="s">
        <v>321</v>
      </c>
      <c r="O18" s="77" t="s">
        <v>337</v>
      </c>
      <c r="P18" s="77" t="s">
        <v>337</v>
      </c>
      <c r="Q18" s="117" t="s">
        <v>337</v>
      </c>
      <c r="R18" s="28" t="s">
        <v>28</v>
      </c>
      <c r="S18" s="28" t="s">
        <v>30</v>
      </c>
      <c r="T18" s="26">
        <v>0</v>
      </c>
      <c r="U18" s="26">
        <v>1</v>
      </c>
      <c r="V18" s="26">
        <v>0</v>
      </c>
      <c r="W18" s="26">
        <v>0</v>
      </c>
      <c r="X18" s="26">
        <v>255</v>
      </c>
      <c r="Y18" s="29" t="s">
        <v>27</v>
      </c>
      <c r="Z18" s="37" t="s">
        <v>27</v>
      </c>
      <c r="AA18" s="72" t="s">
        <v>27</v>
      </c>
      <c r="AB18" s="30"/>
      <c r="AC18" s="120"/>
      <c r="AD18" s="31" t="s">
        <v>26</v>
      </c>
      <c r="AE18" s="32" t="s">
        <v>26</v>
      </c>
      <c r="AF18" s="119"/>
    </row>
    <row r="19" spans="2:32" outlineLevel="1" x14ac:dyDescent="0.2">
      <c r="B19" s="33"/>
      <c r="C19" s="80"/>
      <c r="D19" s="34"/>
      <c r="E19" s="35"/>
      <c r="F19" s="36"/>
      <c r="G19" s="67" t="s">
        <v>27</v>
      </c>
      <c r="H19" s="66" t="s">
        <v>35</v>
      </c>
      <c r="I19" s="25" t="s">
        <v>42</v>
      </c>
      <c r="J19" s="26">
        <f t="shared" si="4"/>
        <v>8</v>
      </c>
      <c r="K19" s="27">
        <f t="shared" si="5"/>
        <v>8</v>
      </c>
      <c r="L19" s="42" t="s">
        <v>298</v>
      </c>
      <c r="M19" s="65" t="s">
        <v>314</v>
      </c>
      <c r="N19" s="77" t="s">
        <v>322</v>
      </c>
      <c r="O19" s="77" t="s">
        <v>337</v>
      </c>
      <c r="P19" s="77" t="s">
        <v>337</v>
      </c>
      <c r="Q19" s="117" t="s">
        <v>337</v>
      </c>
      <c r="R19" s="28" t="s">
        <v>28</v>
      </c>
      <c r="S19" s="28" t="s">
        <v>30</v>
      </c>
      <c r="T19" s="26">
        <v>0</v>
      </c>
      <c r="U19" s="26">
        <v>1</v>
      </c>
      <c r="V19" s="26">
        <v>0</v>
      </c>
      <c r="W19" s="26">
        <v>0</v>
      </c>
      <c r="X19" s="26">
        <v>255</v>
      </c>
      <c r="Y19" s="29" t="s">
        <v>27</v>
      </c>
      <c r="Z19" s="37" t="s">
        <v>27</v>
      </c>
      <c r="AA19" s="72" t="s">
        <v>27</v>
      </c>
      <c r="AB19" s="30"/>
      <c r="AC19" s="120"/>
      <c r="AD19" s="31" t="s">
        <v>26</v>
      </c>
      <c r="AE19" s="32" t="s">
        <v>26</v>
      </c>
      <c r="AF19" s="119"/>
    </row>
    <row r="20" spans="2:32" outlineLevel="1" x14ac:dyDescent="0.2">
      <c r="B20" s="33"/>
      <c r="C20" s="80"/>
      <c r="D20" s="34"/>
      <c r="E20" s="35"/>
      <c r="F20" s="36"/>
      <c r="G20" s="67" t="s">
        <v>27</v>
      </c>
      <c r="H20" s="66" t="s">
        <v>40</v>
      </c>
      <c r="I20" s="25" t="s">
        <v>42</v>
      </c>
      <c r="J20" s="26">
        <f>MID(H20,1,1)*8+VALUE(IF(ISERR(FIND("-",I20)),I20,LEFT(I20,FIND("-",I20)-1)))</f>
        <v>16</v>
      </c>
      <c r="K20" s="27">
        <f>IF(NOT(ISERROR(VALUE(I20))),IF(VALUE(I20)&lt;64,1,ABS(MID(I20,1, FIND("-",I20,1)-1)-MID(I20, FIND("-",I20,1)+1,LEN(I20)-FIND("-",I20,1)))+1),ABS(MID(I20,1, FIND("-",I20,1)-1)-MID(I20, FIND("-",I20,1)+1,LEN(I20)-FIND("-",I20,1)))+1)</f>
        <v>8</v>
      </c>
      <c r="L20" s="42" t="s">
        <v>299</v>
      </c>
      <c r="M20" s="65" t="s">
        <v>315</v>
      </c>
      <c r="N20" s="77" t="s">
        <v>323</v>
      </c>
      <c r="O20" s="77" t="s">
        <v>337</v>
      </c>
      <c r="P20" s="77" t="s">
        <v>337</v>
      </c>
      <c r="Q20" s="117" t="s">
        <v>337</v>
      </c>
      <c r="R20" s="28" t="s">
        <v>50</v>
      </c>
      <c r="S20" s="28" t="s">
        <v>30</v>
      </c>
      <c r="T20" s="26">
        <v>0</v>
      </c>
      <c r="U20" s="26">
        <v>1</v>
      </c>
      <c r="V20" s="26">
        <v>0</v>
      </c>
      <c r="W20" s="26">
        <v>0</v>
      </c>
      <c r="X20" s="26">
        <v>255</v>
      </c>
      <c r="Y20" s="29" t="s">
        <v>27</v>
      </c>
      <c r="Z20" s="37" t="s">
        <v>27</v>
      </c>
      <c r="AA20" s="72" t="s">
        <v>27</v>
      </c>
      <c r="AB20" s="30"/>
      <c r="AC20" s="120"/>
      <c r="AD20" s="31" t="s">
        <v>26</v>
      </c>
      <c r="AE20" s="32" t="s">
        <v>26</v>
      </c>
      <c r="AF20" s="119"/>
    </row>
    <row r="21" spans="2:32" outlineLevel="1" x14ac:dyDescent="0.2">
      <c r="B21" s="33"/>
      <c r="C21" s="80"/>
      <c r="D21" s="34"/>
      <c r="E21" s="35"/>
      <c r="F21" s="36"/>
      <c r="G21" s="67" t="s">
        <v>27</v>
      </c>
      <c r="H21" s="66" t="s">
        <v>39</v>
      </c>
      <c r="I21" s="25" t="s">
        <v>42</v>
      </c>
      <c r="J21" s="26">
        <f t="shared" ref="J21:J24" si="6">MID(H21,1,1)*8+VALUE(IF(ISERR(FIND("-",I21)),I21,LEFT(I21,FIND("-",I21)-1)))</f>
        <v>24</v>
      </c>
      <c r="K21" s="27">
        <f t="shared" ref="K21:K24" si="7">IF(NOT(ISERROR(VALUE(I21))),IF(VALUE(I21)&lt;64,1,ABS(MID(I21,1, FIND("-",I21,1)-1)-MID(I21, FIND("-",I21,1)+1,LEN(I21)-FIND("-",I21,1)))+1),ABS(MID(I21,1, FIND("-",I21,1)-1)-MID(I21, FIND("-",I21,1)+1,LEN(I21)-FIND("-",I21,1)))+1)</f>
        <v>8</v>
      </c>
      <c r="L21" s="42" t="s">
        <v>300</v>
      </c>
      <c r="M21" s="65" t="s">
        <v>316</v>
      </c>
      <c r="N21" s="77" t="s">
        <v>324</v>
      </c>
      <c r="O21" s="77" t="s">
        <v>337</v>
      </c>
      <c r="P21" s="77" t="s">
        <v>337</v>
      </c>
      <c r="Q21" s="117" t="s">
        <v>337</v>
      </c>
      <c r="R21" s="28" t="s">
        <v>28</v>
      </c>
      <c r="S21" s="28" t="s">
        <v>30</v>
      </c>
      <c r="T21" s="26">
        <v>0</v>
      </c>
      <c r="U21" s="26">
        <v>1</v>
      </c>
      <c r="V21" s="26">
        <v>0</v>
      </c>
      <c r="W21" s="26">
        <v>0</v>
      </c>
      <c r="X21" s="26">
        <v>255</v>
      </c>
      <c r="Y21" s="29" t="s">
        <v>27</v>
      </c>
      <c r="Z21" s="37" t="s">
        <v>27</v>
      </c>
      <c r="AA21" s="72" t="s">
        <v>27</v>
      </c>
      <c r="AB21" s="30"/>
      <c r="AC21" s="120"/>
      <c r="AD21" s="31" t="s">
        <v>26</v>
      </c>
      <c r="AE21" s="32" t="s">
        <v>26</v>
      </c>
      <c r="AF21" s="119"/>
    </row>
    <row r="22" spans="2:32" outlineLevel="1" x14ac:dyDescent="0.2">
      <c r="B22" s="33"/>
      <c r="C22" s="80"/>
      <c r="D22" s="34"/>
      <c r="E22" s="35"/>
      <c r="F22" s="36"/>
      <c r="G22" s="67" t="s">
        <v>27</v>
      </c>
      <c r="H22" s="66" t="s">
        <v>38</v>
      </c>
      <c r="I22" s="25" t="s">
        <v>42</v>
      </c>
      <c r="J22" s="26">
        <f t="shared" si="6"/>
        <v>32</v>
      </c>
      <c r="K22" s="27">
        <f t="shared" si="7"/>
        <v>8</v>
      </c>
      <c r="L22" s="42" t="s">
        <v>301</v>
      </c>
      <c r="M22" s="65" t="s">
        <v>317</v>
      </c>
      <c r="N22" s="77" t="s">
        <v>325</v>
      </c>
      <c r="O22" s="77" t="s">
        <v>337</v>
      </c>
      <c r="P22" s="77" t="s">
        <v>337</v>
      </c>
      <c r="Q22" s="117" t="s">
        <v>337</v>
      </c>
      <c r="R22" s="28" t="s">
        <v>28</v>
      </c>
      <c r="S22" s="28" t="s">
        <v>30</v>
      </c>
      <c r="T22" s="26">
        <v>0</v>
      </c>
      <c r="U22" s="26">
        <v>1</v>
      </c>
      <c r="V22" s="26">
        <v>0</v>
      </c>
      <c r="W22" s="26">
        <v>0</v>
      </c>
      <c r="X22" s="26">
        <v>255</v>
      </c>
      <c r="Y22" s="29" t="s">
        <v>27</v>
      </c>
      <c r="Z22" s="37" t="s">
        <v>27</v>
      </c>
      <c r="AA22" s="72" t="s">
        <v>27</v>
      </c>
      <c r="AB22" s="30"/>
      <c r="AC22" s="120"/>
      <c r="AD22" s="31" t="s">
        <v>26</v>
      </c>
      <c r="AE22" s="32" t="s">
        <v>26</v>
      </c>
      <c r="AF22" s="119"/>
    </row>
    <row r="23" spans="2:32" outlineLevel="1" x14ac:dyDescent="0.2">
      <c r="B23" s="33"/>
      <c r="C23" s="80"/>
      <c r="D23" s="34"/>
      <c r="E23" s="35"/>
      <c r="F23" s="36"/>
      <c r="G23" s="67" t="s">
        <v>27</v>
      </c>
      <c r="H23" s="66" t="s">
        <v>37</v>
      </c>
      <c r="I23" s="25" t="s">
        <v>42</v>
      </c>
      <c r="J23" s="26">
        <f t="shared" si="6"/>
        <v>40</v>
      </c>
      <c r="K23" s="27">
        <f t="shared" si="7"/>
        <v>8</v>
      </c>
      <c r="L23" s="42" t="s">
        <v>302</v>
      </c>
      <c r="M23" s="65" t="s">
        <v>318</v>
      </c>
      <c r="N23" s="77" t="s">
        <v>326</v>
      </c>
      <c r="O23" s="77" t="s">
        <v>337</v>
      </c>
      <c r="P23" s="77" t="s">
        <v>337</v>
      </c>
      <c r="Q23" s="117" t="s">
        <v>337</v>
      </c>
      <c r="R23" s="28" t="s">
        <v>28</v>
      </c>
      <c r="S23" s="28" t="s">
        <v>30</v>
      </c>
      <c r="T23" s="26">
        <v>0</v>
      </c>
      <c r="U23" s="26">
        <v>1</v>
      </c>
      <c r="V23" s="26">
        <v>0</v>
      </c>
      <c r="W23" s="26">
        <v>0</v>
      </c>
      <c r="X23" s="26">
        <v>255</v>
      </c>
      <c r="Y23" s="29" t="s">
        <v>27</v>
      </c>
      <c r="Z23" s="37" t="s">
        <v>27</v>
      </c>
      <c r="AA23" s="72" t="s">
        <v>27</v>
      </c>
      <c r="AB23" s="30"/>
      <c r="AC23" s="120"/>
      <c r="AD23" s="31" t="s">
        <v>26</v>
      </c>
      <c r="AE23" s="32" t="s">
        <v>26</v>
      </c>
      <c r="AF23" s="119"/>
    </row>
    <row r="24" spans="2:32" outlineLevel="1" x14ac:dyDescent="0.2">
      <c r="B24" s="33"/>
      <c r="C24" s="80"/>
      <c r="D24" s="34"/>
      <c r="E24" s="35"/>
      <c r="F24" s="36"/>
      <c r="G24" s="67" t="s">
        <v>27</v>
      </c>
      <c r="H24" s="66" t="s">
        <v>36</v>
      </c>
      <c r="I24" s="25" t="s">
        <v>42</v>
      </c>
      <c r="J24" s="26">
        <f t="shared" si="6"/>
        <v>48</v>
      </c>
      <c r="K24" s="27">
        <f t="shared" si="7"/>
        <v>8</v>
      </c>
      <c r="L24" s="42" t="s">
        <v>303</v>
      </c>
      <c r="M24" s="65" t="s">
        <v>319</v>
      </c>
      <c r="N24" s="77" t="s">
        <v>327</v>
      </c>
      <c r="O24" s="77" t="s">
        <v>337</v>
      </c>
      <c r="P24" s="77" t="s">
        <v>337</v>
      </c>
      <c r="Q24" s="117" t="s">
        <v>337</v>
      </c>
      <c r="R24" s="28" t="s">
        <v>28</v>
      </c>
      <c r="S24" s="28" t="s">
        <v>30</v>
      </c>
      <c r="T24" s="26">
        <v>0</v>
      </c>
      <c r="U24" s="26">
        <v>1</v>
      </c>
      <c r="V24" s="26">
        <v>0</v>
      </c>
      <c r="W24" s="26">
        <v>0</v>
      </c>
      <c r="X24" s="26">
        <v>255</v>
      </c>
      <c r="Y24" s="29" t="s">
        <v>27</v>
      </c>
      <c r="Z24" s="37" t="s">
        <v>27</v>
      </c>
      <c r="AA24" s="72" t="s">
        <v>27</v>
      </c>
      <c r="AB24" s="30"/>
      <c r="AC24" s="120"/>
      <c r="AD24" s="31" t="s">
        <v>26</v>
      </c>
      <c r="AE24" s="32" t="s">
        <v>26</v>
      </c>
      <c r="AF24" s="119"/>
    </row>
    <row r="25" spans="2:32" ht="13.5" outlineLevel="1" thickBot="1" x14ac:dyDescent="0.25">
      <c r="B25" s="49"/>
      <c r="C25" s="81"/>
      <c r="D25" s="50"/>
      <c r="E25" s="51"/>
      <c r="F25" s="52"/>
      <c r="G25" s="63" t="s">
        <v>27</v>
      </c>
      <c r="H25" s="62" t="s">
        <v>34</v>
      </c>
      <c r="I25" s="61" t="s">
        <v>42</v>
      </c>
      <c r="J25" s="57">
        <f>MID(H25,1,1)*8+VALUE(IF(ISERR(FIND("-",I25)),I25,LEFT(I25,FIND("-",I25)-1)))</f>
        <v>56</v>
      </c>
      <c r="K25" s="60">
        <f>IF(NOT(ISERROR(VALUE(I25))),IF(VALUE(I25)&lt;64,1,ABS(MID(I25,1, FIND("-",I25,1)-1)-MID(I25, FIND("-",I25,1)+1,LEN(I25)-FIND("-",I25,1)))+1),ABS(MID(I25,1, FIND("-",I25,1)-1)-MID(I25, FIND("-",I25,1)+1,LEN(I25)-FIND("-",I25,1)))+1)</f>
        <v>8</v>
      </c>
      <c r="L25" s="129" t="s">
        <v>304</v>
      </c>
      <c r="M25" s="59" t="s">
        <v>320</v>
      </c>
      <c r="N25" s="115" t="s">
        <v>328</v>
      </c>
      <c r="O25" s="115" t="s">
        <v>337</v>
      </c>
      <c r="P25" s="115" t="s">
        <v>337</v>
      </c>
      <c r="Q25" s="126" t="s">
        <v>337</v>
      </c>
      <c r="R25" s="58" t="s">
        <v>50</v>
      </c>
      <c r="S25" s="58" t="s">
        <v>30</v>
      </c>
      <c r="T25" s="57">
        <v>0</v>
      </c>
      <c r="U25" s="57">
        <v>1</v>
      </c>
      <c r="V25" s="57">
        <v>0</v>
      </c>
      <c r="W25" s="57">
        <v>0</v>
      </c>
      <c r="X25" s="57">
        <v>255</v>
      </c>
      <c r="Y25" s="43" t="s">
        <v>27</v>
      </c>
      <c r="Z25" s="44" t="s">
        <v>27</v>
      </c>
      <c r="AA25" s="118" t="s">
        <v>27</v>
      </c>
      <c r="AB25" s="45"/>
      <c r="AC25" s="122"/>
      <c r="AD25" s="46" t="s">
        <v>26</v>
      </c>
      <c r="AE25" s="47" t="s">
        <v>26</v>
      </c>
      <c r="AF25" s="119"/>
    </row>
  </sheetData>
  <mergeCells count="4">
    <mergeCell ref="B2:F2"/>
    <mergeCell ref="G2:AA2"/>
    <mergeCell ref="AB2:AD2"/>
    <mergeCell ref="AE2:AE3"/>
  </mergeCells>
  <phoneticPr fontId="2"/>
  <dataValidations count="4">
    <dataValidation type="whole" allowBlank="1" showInputMessage="1" showErrorMessage="1" sqref="E28:E65226 E4:E26" xr:uid="{7F78A720-A678-49A0-B6AD-68EF799D2F80}">
      <formula1>0</formula1>
      <formula2>8</formula2>
    </dataValidation>
    <dataValidation type="whole" allowBlank="1" showInputMessage="1" showErrorMessage="1" sqref="K28:K65226 K4:K26" xr:uid="{BBE9169C-FDE3-4BBD-AF9C-2C2332B2F8BE}">
      <formula1>0</formula1>
      <formula2>64</formula2>
    </dataValidation>
    <dataValidation type="list" allowBlank="1" showInputMessage="1" showErrorMessage="1" sqref="R4:R65226" xr:uid="{AE80F1CD-0DBC-4006-A4BA-D415A39BEAB7}">
      <formula1>"Int,Mot"</formula1>
    </dataValidation>
    <dataValidation type="list" allowBlank="1" showInputMessage="1" showErrorMessage="1" sqref="S4:S65226" xr:uid="{CCA2C7B7-E515-4074-A1DF-91B6ED3EB025}">
      <formula1>"S,U"</formula1>
    </dataValidation>
  </dataValidations>
  <pageMargins left="0.70866141732283472" right="0.70866141732283472" top="0.74803149606299213" bottom="0.74803149606299213" header="0.31496062992125984" footer="0.31496062992125984"/>
  <pageSetup paperSize="9" scale="31" fitToHeight="0" orientation="landscape" r:id="rId1"/>
  <colBreaks count="1" manualBreakCount="1">
    <brk id="30" min="1" max="50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C19D-8095-4E65-B639-5D762AC0632E}">
  <sheetPr codeName="Sheet6"/>
  <dimension ref="A1:L136"/>
  <sheetViews>
    <sheetView showGridLines="0" zoomScale="80" zoomScaleNormal="80" workbookViewId="0">
      <pane xSplit="1" ySplit="1" topLeftCell="B31" activePane="bottomRight" state="frozen"/>
      <selection pane="topRight" activeCell="B1" sqref="B1"/>
      <selection pane="bottomLeft" activeCell="A2" sqref="A2"/>
      <selection pane="bottomRight" activeCell="E108" sqref="E108"/>
    </sheetView>
  </sheetViews>
  <sheetFormatPr defaultRowHeight="13" x14ac:dyDescent="0.2"/>
  <cols>
    <col min="1" max="1" width="9.36328125" style="134" customWidth="1"/>
    <col min="2" max="2" width="5.36328125" style="134" customWidth="1"/>
    <col min="3" max="3" width="2.90625" style="134" customWidth="1"/>
    <col min="4" max="4" width="3.453125" style="134" customWidth="1"/>
    <col min="5" max="5" width="41.26953125" style="156" customWidth="1"/>
    <col min="6" max="6" width="32.6328125" style="134" customWidth="1"/>
    <col min="7" max="7" width="6.26953125" style="134" customWidth="1"/>
    <col min="8" max="8" width="22.7265625" style="134" customWidth="1"/>
    <col min="9" max="9" width="33.26953125" style="134" customWidth="1"/>
    <col min="10" max="10" width="5" style="134" customWidth="1"/>
    <col min="11" max="11" width="52" style="134" customWidth="1"/>
    <col min="12" max="12" width="80.08984375" style="134" customWidth="1"/>
    <col min="13" max="16384" width="8.7265625" style="134"/>
  </cols>
  <sheetData>
    <row r="1" spans="1:12" x14ac:dyDescent="0.2">
      <c r="A1" s="131"/>
      <c r="B1" s="131" t="s">
        <v>351</v>
      </c>
      <c r="C1" s="202" t="s">
        <v>352</v>
      </c>
      <c r="D1" s="203"/>
      <c r="E1" s="132" t="s">
        <v>353</v>
      </c>
      <c r="F1" s="131" t="s">
        <v>25</v>
      </c>
      <c r="G1" s="133" t="s">
        <v>354</v>
      </c>
      <c r="H1" s="131" t="s">
        <v>355</v>
      </c>
      <c r="I1" s="131" t="s">
        <v>356</v>
      </c>
    </row>
    <row r="2" spans="1:12" x14ac:dyDescent="0.2">
      <c r="A2" s="135" t="s">
        <v>357</v>
      </c>
      <c r="B2" s="135" t="s">
        <v>358</v>
      </c>
      <c r="C2" s="136" t="s">
        <v>359</v>
      </c>
      <c r="D2" s="137">
        <v>1</v>
      </c>
      <c r="E2" s="138" t="s">
        <v>360</v>
      </c>
      <c r="F2" s="138"/>
      <c r="G2" s="139" t="s">
        <v>361</v>
      </c>
      <c r="H2" s="140" t="s">
        <v>362</v>
      </c>
      <c r="I2" s="138"/>
      <c r="K2" s="140" t="str">
        <f t="shared" ref="K2:K65" si="0">H2&amp;"="&amp;ROW()-2&amp;"  ' "&amp;C2&amp;D2&amp;":"&amp;E2</f>
        <v>Success=0  ' o1:問題なし</v>
      </c>
      <c r="L2" s="140" t="str">
        <f t="shared" ref="L2:L65" si="1">"Call ParseErrorList.AddErrorFromParam("""&amp;C2&amp;D2&amp;""", "&amp;VLOOKUP(B2,$B$132:$G$136,6,FALSE)&amp;", """&amp;SUBSTITUTE(E2,"""","""""")&amp;""")"</f>
        <v>Call ParseErrorList.AddErrorFromParam("o1", ErrorRank.Normal, "問題なし")</v>
      </c>
    </row>
    <row r="3" spans="1:12" x14ac:dyDescent="0.2">
      <c r="A3" s="199" t="s">
        <v>363</v>
      </c>
      <c r="B3" s="135" t="s">
        <v>364</v>
      </c>
      <c r="C3" s="136" t="s">
        <v>365</v>
      </c>
      <c r="D3" s="137">
        <v>1</v>
      </c>
      <c r="E3" s="138" t="s">
        <v>366</v>
      </c>
      <c r="F3" s="138"/>
      <c r="G3" s="139"/>
      <c r="H3" s="140" t="s">
        <v>367</v>
      </c>
      <c r="I3" s="138"/>
      <c r="K3" s="140" t="str">
        <f t="shared" si="0"/>
        <v>UnexpectedError=1  ' y1:予期せぬ実行エラー</v>
      </c>
      <c r="L3" s="140" t="str">
        <f t="shared" si="1"/>
        <v>Call ParseErrorList.AddErrorFromParam("y1", ErrorRank.Error, "予期せぬ実行エラー")</v>
      </c>
    </row>
    <row r="4" spans="1:12" x14ac:dyDescent="0.2">
      <c r="A4" s="199"/>
      <c r="B4" s="135" t="s">
        <v>364</v>
      </c>
      <c r="C4" s="136" t="s">
        <v>365</v>
      </c>
      <c r="D4" s="137">
        <v>2</v>
      </c>
      <c r="E4" s="138" t="s">
        <v>368</v>
      </c>
      <c r="F4" s="138"/>
      <c r="G4" s="139"/>
      <c r="H4" s="140" t="s">
        <v>369</v>
      </c>
      <c r="I4" s="138"/>
      <c r="K4" s="140" t="str">
        <f t="shared" si="0"/>
        <v>HeaderIsMissing=2  ' y2:1行目の列番号の指定が不足している</v>
      </c>
      <c r="L4" s="140" t="str">
        <f t="shared" si="1"/>
        <v>Call ParseErrorList.AddErrorFromParam("y2", ErrorRank.Error, "1行目の列番号の指定が不足している")</v>
      </c>
    </row>
    <row r="5" spans="1:12" x14ac:dyDescent="0.2">
      <c r="A5" s="199"/>
      <c r="B5" s="135" t="s">
        <v>364</v>
      </c>
      <c r="C5" s="136" t="s">
        <v>365</v>
      </c>
      <c r="D5" s="137">
        <v>3</v>
      </c>
      <c r="E5" s="138" t="s">
        <v>370</v>
      </c>
      <c r="F5" s="138"/>
      <c r="G5" s="139"/>
      <c r="H5" s="140" t="s">
        <v>371</v>
      </c>
      <c r="I5" s="138"/>
      <c r="K5" s="140" t="str">
        <f t="shared" si="0"/>
        <v>UnexpectedParserError=3  ' y3:予期せぬ構文解析エラー</v>
      </c>
      <c r="L5" s="140" t="str">
        <f t="shared" si="1"/>
        <v>Call ParseErrorList.AddErrorFromParam("y3", ErrorRank.Error, "予期せぬ構文解析エラー")</v>
      </c>
    </row>
    <row r="6" spans="1:12" ht="26" x14ac:dyDescent="0.2">
      <c r="A6" s="199"/>
      <c r="B6" s="135" t="s">
        <v>364</v>
      </c>
      <c r="C6" s="136" t="s">
        <v>365</v>
      </c>
      <c r="D6" s="137">
        <v>4</v>
      </c>
      <c r="E6" s="138" t="s">
        <v>372</v>
      </c>
      <c r="F6" s="138" t="s">
        <v>373</v>
      </c>
      <c r="G6" s="139" t="s">
        <v>374</v>
      </c>
      <c r="H6" s="140" t="s">
        <v>375</v>
      </c>
      <c r="I6" s="138" t="s">
        <v>376</v>
      </c>
      <c r="K6" s="140" t="str">
        <f t="shared" si="0"/>
        <v>MsgSigTooMany=4  ' y4:解析対象の行数が多すぎる</v>
      </c>
      <c r="L6" s="140" t="str">
        <f t="shared" si="1"/>
        <v>Call ParseErrorList.AddErrorFromParam("y4", ErrorRank.Error, "解析対象の行数が多すぎる")</v>
      </c>
    </row>
    <row r="7" spans="1:12" x14ac:dyDescent="0.2">
      <c r="A7" s="199"/>
      <c r="B7" s="135" t="s">
        <v>377</v>
      </c>
      <c r="C7" s="136" t="s">
        <v>365</v>
      </c>
      <c r="D7" s="137">
        <v>5</v>
      </c>
      <c r="E7" s="138" t="s">
        <v>378</v>
      </c>
      <c r="F7" s="138" t="s">
        <v>379</v>
      </c>
      <c r="G7" s="139" t="s">
        <v>374</v>
      </c>
      <c r="H7" s="140" t="s">
        <v>380</v>
      </c>
      <c r="I7" s="138"/>
      <c r="K7" s="140" t="str">
        <f t="shared" si="0"/>
        <v>IgnoredHiddenLine=5  ' y5:非表示行を無視した</v>
      </c>
      <c r="L7" s="140" t="str">
        <f t="shared" si="1"/>
        <v>Call ParseErrorList.AddErrorFromParam("y5", ErrorRank.Information, "非表示行を無視した")</v>
      </c>
    </row>
    <row r="8" spans="1:12" ht="26" x14ac:dyDescent="0.2">
      <c r="A8" s="204" t="s">
        <v>381</v>
      </c>
      <c r="B8" s="135" t="s">
        <v>364</v>
      </c>
      <c r="C8" s="136" t="s">
        <v>382</v>
      </c>
      <c r="D8" s="137">
        <v>1</v>
      </c>
      <c r="E8" s="138" t="s">
        <v>383</v>
      </c>
      <c r="F8" s="138" t="s">
        <v>384</v>
      </c>
      <c r="G8" s="139" t="s">
        <v>374</v>
      </c>
      <c r="H8" s="140" t="s">
        <v>385</v>
      </c>
      <c r="I8" s="138"/>
      <c r="K8" s="140" t="str">
        <f t="shared" si="0"/>
        <v>SignalFirst=6  ' a1:メッセージ情報よりも先にシグナル情報が現れた</v>
      </c>
      <c r="L8" s="140" t="str">
        <f t="shared" si="1"/>
        <v>Call ParseErrorList.AddErrorFromParam("a1", ErrorRank.Error, "メッセージ情報よりも先にシグナル情報が現れた")</v>
      </c>
    </row>
    <row r="9" spans="1:12" ht="39" x14ac:dyDescent="0.2">
      <c r="A9" s="205"/>
      <c r="B9" s="135" t="s">
        <v>364</v>
      </c>
      <c r="C9" s="136" t="s">
        <v>382</v>
      </c>
      <c r="D9" s="137">
        <v>2</v>
      </c>
      <c r="E9" s="138" t="s">
        <v>386</v>
      </c>
      <c r="F9" s="138" t="s">
        <v>387</v>
      </c>
      <c r="G9" s="139" t="s">
        <v>388</v>
      </c>
      <c r="H9" s="140" t="s">
        <v>389</v>
      </c>
      <c r="I9" s="138"/>
      <c r="K9" s="140" t="str">
        <f t="shared" si="0"/>
        <v>IDNotFound=7  ' a2:IDが1つも見つからない</v>
      </c>
      <c r="L9" s="140" t="str">
        <f t="shared" si="1"/>
        <v>Call ParseErrorList.AddErrorFromParam("a2", ErrorRank.Error, "IDが1つも見つからない")</v>
      </c>
    </row>
    <row r="10" spans="1:12" x14ac:dyDescent="0.2">
      <c r="A10" s="205"/>
      <c r="B10" s="135" t="s">
        <v>364</v>
      </c>
      <c r="C10" s="136" t="s">
        <v>382</v>
      </c>
      <c r="D10" s="137">
        <v>3</v>
      </c>
      <c r="E10" s="138" t="s">
        <v>390</v>
      </c>
      <c r="F10" s="138" t="s">
        <v>391</v>
      </c>
      <c r="G10" s="139" t="s">
        <v>374</v>
      </c>
      <c r="H10" s="140" t="s">
        <v>392</v>
      </c>
      <c r="I10" s="138" t="s">
        <v>376</v>
      </c>
      <c r="K10" s="140" t="str">
        <f t="shared" si="0"/>
        <v>IDColumnNotFound=8  ' a3:ID列が見つからない</v>
      </c>
      <c r="L10" s="140" t="str">
        <f t="shared" si="1"/>
        <v>Call ParseErrorList.AddErrorFromParam("a3", ErrorRank.Error, "ID列が見つからない")</v>
      </c>
    </row>
    <row r="11" spans="1:12" ht="26" x14ac:dyDescent="0.2">
      <c r="A11" s="205"/>
      <c r="B11" s="135" t="s">
        <v>393</v>
      </c>
      <c r="C11" s="136" t="s">
        <v>382</v>
      </c>
      <c r="D11" s="137">
        <v>4</v>
      </c>
      <c r="E11" s="138" t="s">
        <v>394</v>
      </c>
      <c r="F11" s="138" t="s">
        <v>395</v>
      </c>
      <c r="G11" s="139" t="s">
        <v>374</v>
      </c>
      <c r="H11" s="140" t="s">
        <v>396</v>
      </c>
      <c r="I11" s="138" t="s">
        <v>397</v>
      </c>
      <c r="K11" s="140" t="str">
        <f t="shared" si="0"/>
        <v>MsgNameColumnNotFound=9  ' a4:メッセージ名列が見つからない</v>
      </c>
      <c r="L11" s="140" t="str">
        <f t="shared" si="1"/>
        <v>Call ParseErrorList.AddErrorFromParam("a4", ErrorRank.Warning, "メッセージ名列が見つからない")</v>
      </c>
    </row>
    <row r="12" spans="1:12" x14ac:dyDescent="0.2">
      <c r="A12" s="205"/>
      <c r="B12" s="135" t="s">
        <v>377</v>
      </c>
      <c r="C12" s="136" t="s">
        <v>382</v>
      </c>
      <c r="D12" s="137">
        <v>5</v>
      </c>
      <c r="E12" s="138" t="s">
        <v>398</v>
      </c>
      <c r="F12" s="138" t="s">
        <v>399</v>
      </c>
      <c r="G12" s="139" t="s">
        <v>374</v>
      </c>
      <c r="H12" s="140" t="s">
        <v>400</v>
      </c>
      <c r="I12" s="138" t="s">
        <v>401</v>
      </c>
      <c r="K12" s="140" t="str">
        <f t="shared" si="0"/>
        <v>MsgCommentColumnNotFound=10  ' a5:メッセージの内容列が見つからない</v>
      </c>
      <c r="L12" s="140" t="str">
        <f t="shared" si="1"/>
        <v>Call ParseErrorList.AddErrorFromParam("a5", ErrorRank.Information, "メッセージの内容列が見つからない")</v>
      </c>
    </row>
    <row r="13" spans="1:12" x14ac:dyDescent="0.2">
      <c r="A13" s="205"/>
      <c r="B13" s="135" t="s">
        <v>377</v>
      </c>
      <c r="C13" s="136" t="s">
        <v>382</v>
      </c>
      <c r="D13" s="137">
        <v>6</v>
      </c>
      <c r="E13" s="138" t="s">
        <v>402</v>
      </c>
      <c r="F13" s="138"/>
      <c r="G13" s="139" t="s">
        <v>374</v>
      </c>
      <c r="H13" s="140" t="s">
        <v>403</v>
      </c>
      <c r="I13" s="138" t="s">
        <v>404</v>
      </c>
      <c r="K13" s="140" t="str">
        <f t="shared" si="0"/>
        <v>DLCColumnNotFound=11  ' a6:DLC列が見つからない</v>
      </c>
      <c r="L13" s="140" t="str">
        <f t="shared" si="1"/>
        <v>Call ParseErrorList.AddErrorFromParam("a6", ErrorRank.Information, "DLC列が見つからない")</v>
      </c>
    </row>
    <row r="14" spans="1:12" x14ac:dyDescent="0.2">
      <c r="A14" s="205"/>
      <c r="B14" s="135" t="s">
        <v>393</v>
      </c>
      <c r="C14" s="136" t="s">
        <v>382</v>
      </c>
      <c r="D14" s="137">
        <v>7</v>
      </c>
      <c r="E14" s="138" t="s">
        <v>405</v>
      </c>
      <c r="F14" s="138" t="s">
        <v>406</v>
      </c>
      <c r="G14" s="139" t="s">
        <v>407</v>
      </c>
      <c r="H14" s="140" t="s">
        <v>408</v>
      </c>
      <c r="I14" s="138"/>
      <c r="K14" s="140" t="str">
        <f t="shared" si="0"/>
        <v>PeriodColumnNotFound=12  ' a7:送信周期列が見つからない</v>
      </c>
      <c r="L14" s="140" t="str">
        <f t="shared" si="1"/>
        <v>Call ParseErrorList.AddErrorFromParam("a7", ErrorRank.Warning, "送信周期列が見つからない")</v>
      </c>
    </row>
    <row r="15" spans="1:12" ht="26" x14ac:dyDescent="0.2">
      <c r="A15" s="205"/>
      <c r="B15" s="135" t="s">
        <v>409</v>
      </c>
      <c r="C15" s="136" t="s">
        <v>382</v>
      </c>
      <c r="D15" s="137">
        <v>8</v>
      </c>
      <c r="E15" s="138" t="s">
        <v>410</v>
      </c>
      <c r="F15" s="138" t="s">
        <v>411</v>
      </c>
      <c r="G15" s="139" t="s">
        <v>407</v>
      </c>
      <c r="H15" s="140" t="s">
        <v>412</v>
      </c>
      <c r="I15" s="138"/>
      <c r="K15" s="140" t="str">
        <f t="shared" si="0"/>
        <v>ByteColumnNotFound=13  ' a8:Byte列が見つからない</v>
      </c>
      <c r="L15" s="140" t="str">
        <f t="shared" si="1"/>
        <v>Call ParseErrorList.AddErrorFromParam("a8", ErrorRank.Caution, "Byte列が見つからない")</v>
      </c>
    </row>
    <row r="16" spans="1:12" ht="26" x14ac:dyDescent="0.2">
      <c r="A16" s="205"/>
      <c r="B16" s="135" t="s">
        <v>409</v>
      </c>
      <c r="C16" s="136" t="s">
        <v>382</v>
      </c>
      <c r="D16" s="137">
        <v>9</v>
      </c>
      <c r="E16" s="138" t="s">
        <v>413</v>
      </c>
      <c r="F16" s="138" t="s">
        <v>411</v>
      </c>
      <c r="G16" s="139" t="s">
        <v>407</v>
      </c>
      <c r="H16" s="140" t="s">
        <v>414</v>
      </c>
      <c r="I16" s="138"/>
      <c r="K16" s="140" t="str">
        <f t="shared" si="0"/>
        <v>BitColumnNotFound=14  ' a9:Bit列が見つからない</v>
      </c>
      <c r="L16" s="140" t="str">
        <f t="shared" si="1"/>
        <v>Call ParseErrorList.AddErrorFromParam("a9", ErrorRank.Caution, "Bit列が見つからない")</v>
      </c>
    </row>
    <row r="17" spans="1:12" x14ac:dyDescent="0.2">
      <c r="A17" s="205"/>
      <c r="B17" s="135" t="s">
        <v>364</v>
      </c>
      <c r="C17" s="136" t="s">
        <v>382</v>
      </c>
      <c r="D17" s="137">
        <v>10</v>
      </c>
      <c r="E17" s="138" t="s">
        <v>415</v>
      </c>
      <c r="F17" s="138" t="s">
        <v>391</v>
      </c>
      <c r="G17" s="139" t="s">
        <v>374</v>
      </c>
      <c r="H17" s="140" t="s">
        <v>416</v>
      </c>
      <c r="I17" s="138" t="s">
        <v>376</v>
      </c>
      <c r="K17" s="140" t="str">
        <f t="shared" si="0"/>
        <v>BeginBitColumnNotFound=15  ' a10:開始ビット列が見つからない</v>
      </c>
      <c r="L17" s="140" t="str">
        <f t="shared" si="1"/>
        <v>Call ParseErrorList.AddErrorFromParam("a10", ErrorRank.Error, "開始ビット列が見つからない")</v>
      </c>
    </row>
    <row r="18" spans="1:12" x14ac:dyDescent="0.2">
      <c r="A18" s="205"/>
      <c r="B18" s="135" t="s">
        <v>364</v>
      </c>
      <c r="C18" s="136" t="s">
        <v>382</v>
      </c>
      <c r="D18" s="137">
        <v>11</v>
      </c>
      <c r="E18" s="138" t="s">
        <v>417</v>
      </c>
      <c r="F18" s="138" t="s">
        <v>391</v>
      </c>
      <c r="G18" s="139" t="s">
        <v>374</v>
      </c>
      <c r="H18" s="140" t="s">
        <v>418</v>
      </c>
      <c r="I18" s="138" t="s">
        <v>376</v>
      </c>
      <c r="K18" s="140" t="str">
        <f t="shared" si="0"/>
        <v>LengthColumnNotFound=16  ' a11:長さ列が見つからない</v>
      </c>
      <c r="L18" s="140" t="str">
        <f t="shared" si="1"/>
        <v>Call ParseErrorList.AddErrorFromParam("a11", ErrorRank.Error, "長さ列が見つからない")</v>
      </c>
    </row>
    <row r="19" spans="1:12" ht="26" x14ac:dyDescent="0.2">
      <c r="A19" s="205"/>
      <c r="B19" s="135" t="s">
        <v>393</v>
      </c>
      <c r="C19" s="136" t="s">
        <v>382</v>
      </c>
      <c r="D19" s="137">
        <v>12</v>
      </c>
      <c r="E19" s="138" t="s">
        <v>419</v>
      </c>
      <c r="F19" s="138" t="s">
        <v>420</v>
      </c>
      <c r="G19" s="139" t="s">
        <v>374</v>
      </c>
      <c r="H19" s="140" t="s">
        <v>421</v>
      </c>
      <c r="I19" s="138" t="s">
        <v>422</v>
      </c>
      <c r="K19" s="140" t="str">
        <f t="shared" si="0"/>
        <v>SignalNameColumnNotFound=17  ' a12:シグナル名列が見つからない</v>
      </c>
      <c r="L19" s="140" t="str">
        <f t="shared" si="1"/>
        <v>Call ParseErrorList.AddErrorFromParam("a12", ErrorRank.Warning, "シグナル名列が見つからない")</v>
      </c>
    </row>
    <row r="20" spans="1:12" x14ac:dyDescent="0.2">
      <c r="A20" s="205"/>
      <c r="B20" s="135" t="s">
        <v>377</v>
      </c>
      <c r="C20" s="136" t="s">
        <v>382</v>
      </c>
      <c r="D20" s="137">
        <v>13</v>
      </c>
      <c r="E20" s="138" t="s">
        <v>423</v>
      </c>
      <c r="F20" s="138" t="s">
        <v>399</v>
      </c>
      <c r="G20" s="139" t="s">
        <v>374</v>
      </c>
      <c r="H20" s="140" t="s">
        <v>424</v>
      </c>
      <c r="I20" s="138" t="s">
        <v>401</v>
      </c>
      <c r="K20" s="140" t="str">
        <f t="shared" si="0"/>
        <v>SignalCommentColumnNotFound=18  ' a13:シグナルの内容列が見つからない</v>
      </c>
      <c r="L20" s="140" t="str">
        <f t="shared" si="1"/>
        <v>Call ParseErrorList.AddErrorFromParam("a13", ErrorRank.Information, "シグナルの内容列が見つからない")</v>
      </c>
    </row>
    <row r="21" spans="1:12" x14ac:dyDescent="0.2">
      <c r="A21" s="205"/>
      <c r="B21" s="135" t="s">
        <v>393</v>
      </c>
      <c r="C21" s="136" t="s">
        <v>382</v>
      </c>
      <c r="D21" s="137">
        <v>14</v>
      </c>
      <c r="E21" s="138" t="s">
        <v>425</v>
      </c>
      <c r="F21" s="138"/>
      <c r="G21" s="139" t="s">
        <v>374</v>
      </c>
      <c r="H21" s="140" t="s">
        <v>426</v>
      </c>
      <c r="I21" s="138" t="s">
        <v>427</v>
      </c>
      <c r="K21" s="140" t="str">
        <f t="shared" si="0"/>
        <v>ByteOrderColumnNotFound=19  ' a14:バイト順列が見つからない</v>
      </c>
      <c r="L21" s="140" t="str">
        <f t="shared" si="1"/>
        <v>Call ParseErrorList.AddErrorFromParam("a14", ErrorRank.Warning, "バイト順列が見つからない")</v>
      </c>
    </row>
    <row r="22" spans="1:12" x14ac:dyDescent="0.2">
      <c r="A22" s="205"/>
      <c r="B22" s="135" t="s">
        <v>393</v>
      </c>
      <c r="C22" s="136" t="s">
        <v>382</v>
      </c>
      <c r="D22" s="137">
        <v>15</v>
      </c>
      <c r="E22" s="138" t="s">
        <v>428</v>
      </c>
      <c r="F22" s="138"/>
      <c r="G22" s="139" t="s">
        <v>374</v>
      </c>
      <c r="H22" s="140" t="s">
        <v>429</v>
      </c>
      <c r="I22" s="138" t="s">
        <v>430</v>
      </c>
      <c r="K22" s="140" t="str">
        <f t="shared" si="0"/>
        <v>SignColumnNotFound=20  ' a15:符号列が見つからない</v>
      </c>
      <c r="L22" s="140" t="str">
        <f t="shared" si="1"/>
        <v>Call ParseErrorList.AddErrorFromParam("a15", ErrorRank.Warning, "符号列が見つからない")</v>
      </c>
    </row>
    <row r="23" spans="1:12" ht="26" x14ac:dyDescent="0.2">
      <c r="A23" s="205"/>
      <c r="B23" s="135" t="s">
        <v>393</v>
      </c>
      <c r="C23" s="136" t="s">
        <v>382</v>
      </c>
      <c r="D23" s="137">
        <v>16</v>
      </c>
      <c r="E23" s="138" t="s">
        <v>431</v>
      </c>
      <c r="F23" s="138" t="s">
        <v>432</v>
      </c>
      <c r="G23" s="139" t="s">
        <v>374</v>
      </c>
      <c r="H23" s="140" t="s">
        <v>433</v>
      </c>
      <c r="I23" s="138"/>
      <c r="K23" s="140" t="str">
        <f t="shared" si="0"/>
        <v>InitColumnNotFound=21  ' a16:初期値列が見つからない</v>
      </c>
      <c r="L23" s="140" t="str">
        <f t="shared" si="1"/>
        <v>Call ParseErrorList.AddErrorFromParam("a16", ErrorRank.Warning, "初期値列が見つからない")</v>
      </c>
    </row>
    <row r="24" spans="1:12" x14ac:dyDescent="0.2">
      <c r="A24" s="205"/>
      <c r="B24" s="135" t="s">
        <v>393</v>
      </c>
      <c r="C24" s="136" t="s">
        <v>382</v>
      </c>
      <c r="D24" s="137">
        <v>17</v>
      </c>
      <c r="E24" s="138" t="s">
        <v>434</v>
      </c>
      <c r="F24" s="138"/>
      <c r="G24" s="139" t="s">
        <v>374</v>
      </c>
      <c r="H24" s="140" t="s">
        <v>435</v>
      </c>
      <c r="I24" s="138" t="s">
        <v>436</v>
      </c>
      <c r="K24" s="140" t="str">
        <f t="shared" si="0"/>
        <v>LSBColumnNotFound=22  ' a17:分解能列が見つからない</v>
      </c>
      <c r="L24" s="140" t="str">
        <f t="shared" si="1"/>
        <v>Call ParseErrorList.AddErrorFromParam("a17", ErrorRank.Warning, "分解能列が見つからない")</v>
      </c>
    </row>
    <row r="25" spans="1:12" x14ac:dyDescent="0.2">
      <c r="A25" s="205"/>
      <c r="B25" s="135" t="s">
        <v>393</v>
      </c>
      <c r="C25" s="136" t="s">
        <v>382</v>
      </c>
      <c r="D25" s="137">
        <v>18</v>
      </c>
      <c r="E25" s="138" t="s">
        <v>437</v>
      </c>
      <c r="F25" s="138"/>
      <c r="G25" s="139" t="s">
        <v>374</v>
      </c>
      <c r="H25" s="140" t="s">
        <v>438</v>
      </c>
      <c r="I25" s="138" t="s">
        <v>439</v>
      </c>
      <c r="K25" s="140" t="str">
        <f t="shared" si="0"/>
        <v>OffsetColumnNotFound=23  ' a18:オフセット列が見つからない</v>
      </c>
      <c r="L25" s="140" t="str">
        <f t="shared" si="1"/>
        <v>Call ParseErrorList.AddErrorFromParam("a18", ErrorRank.Warning, "オフセット列が見つからない")</v>
      </c>
    </row>
    <row r="26" spans="1:12" x14ac:dyDescent="0.2">
      <c r="A26" s="205"/>
      <c r="B26" s="135" t="s">
        <v>393</v>
      </c>
      <c r="C26" s="136" t="s">
        <v>382</v>
      </c>
      <c r="D26" s="137">
        <v>19</v>
      </c>
      <c r="E26" s="138" t="s">
        <v>440</v>
      </c>
      <c r="F26" s="138"/>
      <c r="G26" s="139" t="s">
        <v>374</v>
      </c>
      <c r="H26" s="140" t="s">
        <v>441</v>
      </c>
      <c r="I26" s="138" t="s">
        <v>439</v>
      </c>
      <c r="K26" s="140" t="str">
        <f t="shared" si="0"/>
        <v>MinColumnNotFound=24  ' a19:最小値列が見つからない</v>
      </c>
      <c r="L26" s="140" t="str">
        <f t="shared" si="1"/>
        <v>Call ParseErrorList.AddErrorFromParam("a19", ErrorRank.Warning, "最小値列が見つからない")</v>
      </c>
    </row>
    <row r="27" spans="1:12" x14ac:dyDescent="0.2">
      <c r="A27" s="205"/>
      <c r="B27" s="135" t="s">
        <v>393</v>
      </c>
      <c r="C27" s="136" t="s">
        <v>382</v>
      </c>
      <c r="D27" s="137">
        <v>20</v>
      </c>
      <c r="E27" s="138" t="s">
        <v>442</v>
      </c>
      <c r="F27" s="138" t="s">
        <v>443</v>
      </c>
      <c r="G27" s="139" t="s">
        <v>374</v>
      </c>
      <c r="H27" s="140" t="s">
        <v>444</v>
      </c>
      <c r="I27" s="138" t="s">
        <v>439</v>
      </c>
      <c r="K27" s="140" t="str">
        <f t="shared" si="0"/>
        <v>MaxColumnNotFound=25  ' a20:最大値列が見つからない</v>
      </c>
      <c r="L27" s="140" t="str">
        <f t="shared" si="1"/>
        <v>Call ParseErrorList.AddErrorFromParam("a20", ErrorRank.Warning, "最大値列が見つからない")</v>
      </c>
    </row>
    <row r="28" spans="1:12" x14ac:dyDescent="0.2">
      <c r="A28" s="205"/>
      <c r="B28" s="135" t="s">
        <v>393</v>
      </c>
      <c r="C28" s="136" t="s">
        <v>382</v>
      </c>
      <c r="D28" s="137">
        <v>21</v>
      </c>
      <c r="E28" s="138" t="s">
        <v>445</v>
      </c>
      <c r="F28" s="138" t="s">
        <v>446</v>
      </c>
      <c r="G28" s="139" t="s">
        <v>374</v>
      </c>
      <c r="H28" s="140" t="s">
        <v>447</v>
      </c>
      <c r="I28" s="138" t="s">
        <v>401</v>
      </c>
      <c r="K28" s="140" t="str">
        <f t="shared" si="0"/>
        <v>UnitColumnNotFound=26  ' a21:単位列が見つからない</v>
      </c>
      <c r="L28" s="140" t="str">
        <f t="shared" si="1"/>
        <v>Call ParseErrorList.AddErrorFromParam("a21", ErrorRank.Warning, "単位列が見つからない")</v>
      </c>
    </row>
    <row r="29" spans="1:12" x14ac:dyDescent="0.2">
      <c r="A29" s="205"/>
      <c r="B29" s="135" t="s">
        <v>377</v>
      </c>
      <c r="C29" s="136" t="s">
        <v>382</v>
      </c>
      <c r="D29" s="137">
        <v>22</v>
      </c>
      <c r="E29" s="138" t="s">
        <v>448</v>
      </c>
      <c r="F29" s="138" t="s">
        <v>446</v>
      </c>
      <c r="G29" s="139" t="s">
        <v>407</v>
      </c>
      <c r="H29" s="140" t="s">
        <v>449</v>
      </c>
      <c r="I29" s="138" t="s">
        <v>401</v>
      </c>
      <c r="K29" s="140" t="str">
        <f t="shared" si="0"/>
        <v>MuxColumnNotFound=27  ' a22:マルチプレクサ列が見つからない</v>
      </c>
      <c r="L29" s="140" t="str">
        <f t="shared" si="1"/>
        <v>Call ParseErrorList.AddErrorFromParam("a22", ErrorRank.Information, "マルチプレクサ列が見つからない")</v>
      </c>
    </row>
    <row r="30" spans="1:12" x14ac:dyDescent="0.2">
      <c r="A30" s="205"/>
      <c r="B30" s="135" t="s">
        <v>393</v>
      </c>
      <c r="C30" s="136" t="s">
        <v>382</v>
      </c>
      <c r="D30" s="137">
        <v>23</v>
      </c>
      <c r="E30" s="138" t="s">
        <v>450</v>
      </c>
      <c r="F30" s="138" t="s">
        <v>446</v>
      </c>
      <c r="G30" s="139" t="s">
        <v>374</v>
      </c>
      <c r="H30" s="140" t="s">
        <v>451</v>
      </c>
      <c r="I30" s="138"/>
      <c r="K30" s="140" t="str">
        <f t="shared" si="0"/>
        <v>VTableColumnNotFound=28  ' a23:値テーブル列が見つからない</v>
      </c>
      <c r="L30" s="140" t="str">
        <f t="shared" si="1"/>
        <v>Call ParseErrorList.AddErrorFromParam("a23", ErrorRank.Warning, "値テーブル列が見つからない")</v>
      </c>
    </row>
    <row r="31" spans="1:12" x14ac:dyDescent="0.2">
      <c r="A31" s="205"/>
      <c r="B31" s="135" t="s">
        <v>393</v>
      </c>
      <c r="C31" s="136" t="s">
        <v>382</v>
      </c>
      <c r="D31" s="137">
        <v>24</v>
      </c>
      <c r="E31" s="138" t="s">
        <v>452</v>
      </c>
      <c r="F31" s="138" t="s">
        <v>446</v>
      </c>
      <c r="G31" s="139" t="s">
        <v>374</v>
      </c>
      <c r="H31" s="140" t="s">
        <v>453</v>
      </c>
      <c r="I31" s="138"/>
      <c r="K31" s="140" t="str">
        <f t="shared" si="0"/>
        <v>MatrixColumnNotFound=29  ' a24:送受信マトリックス列が1つも見つからない</v>
      </c>
      <c r="L31" s="140" t="str">
        <f t="shared" si="1"/>
        <v>Call ParseErrorList.AddErrorFromParam("a24", ErrorRank.Warning, "送受信マトリックス列が1つも見つからない")</v>
      </c>
    </row>
    <row r="32" spans="1:12" x14ac:dyDescent="0.2">
      <c r="A32" s="206"/>
      <c r="B32" s="135" t="s">
        <v>393</v>
      </c>
      <c r="C32" s="136" t="s">
        <v>382</v>
      </c>
      <c r="D32" s="137">
        <v>25</v>
      </c>
      <c r="E32" s="138" t="s">
        <v>454</v>
      </c>
      <c r="F32" s="138" t="s">
        <v>455</v>
      </c>
      <c r="G32" s="139" t="s">
        <v>374</v>
      </c>
      <c r="H32" s="140" t="s">
        <v>456</v>
      </c>
      <c r="I32" s="138" t="s">
        <v>457</v>
      </c>
      <c r="K32" s="140" t="str">
        <f t="shared" si="0"/>
        <v>ErrorColumnNotFound=30  ' a25:エラー列が見つからない</v>
      </c>
      <c r="L32" s="140" t="str">
        <f t="shared" si="1"/>
        <v>Call ParseErrorList.AddErrorFromParam("a25", ErrorRank.Warning, "エラー列が見つからない")</v>
      </c>
    </row>
    <row r="33" spans="1:12" x14ac:dyDescent="0.2">
      <c r="A33" s="141" t="s">
        <v>458</v>
      </c>
      <c r="B33" s="135" t="s">
        <v>364</v>
      </c>
      <c r="C33" s="136" t="s">
        <v>459</v>
      </c>
      <c r="D33" s="137">
        <v>1</v>
      </c>
      <c r="E33" s="144" t="s">
        <v>460</v>
      </c>
      <c r="F33" s="144" t="s">
        <v>461</v>
      </c>
      <c r="G33" s="145" t="s">
        <v>374</v>
      </c>
      <c r="H33" s="144" t="s">
        <v>462</v>
      </c>
      <c r="I33" s="144" t="s">
        <v>463</v>
      </c>
      <c r="K33" s="140" t="str">
        <f t="shared" si="0"/>
        <v>IDEmpty=31  ' m1:IDが入力されていない</v>
      </c>
      <c r="L33" s="140" t="str">
        <f t="shared" si="1"/>
        <v>Call ParseErrorList.AddErrorFromParam("m1", ErrorRank.Error, "IDが入力されていない")</v>
      </c>
    </row>
    <row r="34" spans="1:12" x14ac:dyDescent="0.2">
      <c r="A34" s="142"/>
      <c r="B34" s="135" t="s">
        <v>364</v>
      </c>
      <c r="C34" s="136" t="s">
        <v>459</v>
      </c>
      <c r="D34" s="137">
        <v>2</v>
      </c>
      <c r="E34" s="144" t="s">
        <v>464</v>
      </c>
      <c r="F34" s="144"/>
      <c r="G34" s="145" t="s">
        <v>374</v>
      </c>
      <c r="H34" s="144" t="s">
        <v>465</v>
      </c>
      <c r="I34" s="144" t="s">
        <v>463</v>
      </c>
      <c r="K34" s="140" t="str">
        <f t="shared" si="0"/>
        <v>IDInvalid=32  ' m2:IDの構文エラー</v>
      </c>
      <c r="L34" s="140" t="str">
        <f t="shared" si="1"/>
        <v>Call ParseErrorList.AddErrorFromParam("m2", ErrorRank.Error, "IDの構文エラー")</v>
      </c>
    </row>
    <row r="35" spans="1:12" x14ac:dyDescent="0.2">
      <c r="A35" s="142"/>
      <c r="B35" s="135" t="s">
        <v>364</v>
      </c>
      <c r="C35" s="136" t="s">
        <v>459</v>
      </c>
      <c r="D35" s="137">
        <v>3</v>
      </c>
      <c r="E35" s="144" t="s">
        <v>466</v>
      </c>
      <c r="F35" s="144"/>
      <c r="G35" s="145" t="s">
        <v>374</v>
      </c>
      <c r="H35" s="144" t="s">
        <v>467</v>
      </c>
      <c r="I35" s="144" t="s">
        <v>463</v>
      </c>
      <c r="K35" s="140" t="str">
        <f t="shared" si="0"/>
        <v>IDIsNotStandard=33  ' m3:IDが0h～7FFhの範囲内に収まっていない</v>
      </c>
      <c r="L35" s="140" t="str">
        <f t="shared" si="1"/>
        <v>Call ParseErrorList.AddErrorFromParam("m3", ErrorRank.Error, "IDが0h～7FFhの範囲内に収まっていない")</v>
      </c>
    </row>
    <row r="36" spans="1:12" ht="26" x14ac:dyDescent="0.2">
      <c r="A36" s="142"/>
      <c r="B36" s="135" t="s">
        <v>364</v>
      </c>
      <c r="C36" s="136" t="s">
        <v>459</v>
      </c>
      <c r="D36" s="137">
        <v>4</v>
      </c>
      <c r="E36" s="144" t="s">
        <v>468</v>
      </c>
      <c r="F36" s="144"/>
      <c r="G36" s="146" t="s">
        <v>469</v>
      </c>
      <c r="H36" s="144" t="s">
        <v>470</v>
      </c>
      <c r="I36" s="144" t="s">
        <v>463</v>
      </c>
      <c r="K36" s="140" t="str">
        <f>H36&amp;"="&amp;ROW()-2&amp;"  ' "&amp;C36&amp;D36&amp;":"&amp;E36</f>
        <v>IDIsNoExtended=34  ' m4:IDが0h～1FFFFFFFhの範囲内に収まっていない</v>
      </c>
      <c r="L36" s="140" t="str">
        <f t="shared" si="1"/>
        <v>Call ParseErrorList.AddErrorFromParam("m4", ErrorRank.Error, "IDが0h～1FFFFFFFhの範囲内に収まっていない")</v>
      </c>
    </row>
    <row r="37" spans="1:12" x14ac:dyDescent="0.2">
      <c r="A37" s="142"/>
      <c r="B37" s="135" t="s">
        <v>364</v>
      </c>
      <c r="C37" s="136" t="s">
        <v>459</v>
      </c>
      <c r="D37" s="137">
        <v>5</v>
      </c>
      <c r="E37" s="144" t="s">
        <v>471</v>
      </c>
      <c r="F37" s="144"/>
      <c r="G37" s="144"/>
      <c r="H37" s="144" t="s">
        <v>472</v>
      </c>
      <c r="I37" s="144"/>
      <c r="K37" s="140" t="str">
        <f t="shared" si="0"/>
        <v>IDConflict=35  ' m5:IDが重複している</v>
      </c>
      <c r="L37" s="140" t="str">
        <f t="shared" si="1"/>
        <v>Call ParseErrorList.AddErrorFromParam("m5", ErrorRank.Error, "IDが重複している")</v>
      </c>
    </row>
    <row r="38" spans="1:12" ht="26" x14ac:dyDescent="0.2">
      <c r="A38" s="142"/>
      <c r="B38" s="135" t="s">
        <v>409</v>
      </c>
      <c r="C38" s="136" t="s">
        <v>459</v>
      </c>
      <c r="D38" s="137">
        <v>6</v>
      </c>
      <c r="E38" s="147" t="s">
        <v>473</v>
      </c>
      <c r="F38" s="147"/>
      <c r="G38" s="147" t="s">
        <v>374</v>
      </c>
      <c r="H38" s="147" t="s">
        <v>474</v>
      </c>
      <c r="I38" s="147" t="s">
        <v>475</v>
      </c>
      <c r="K38" s="140" t="str">
        <f t="shared" si="0"/>
        <v>MsgNameEmpty=36  ' m6:メッセージ名が入力されていない</v>
      </c>
      <c r="L38" s="140" t="str">
        <f t="shared" si="1"/>
        <v>Call ParseErrorList.AddErrorFromParam("m6", ErrorRank.Caution, "メッセージ名が入力されていない")</v>
      </c>
    </row>
    <row r="39" spans="1:12" ht="26" x14ac:dyDescent="0.2">
      <c r="A39" s="142"/>
      <c r="B39" s="135" t="s">
        <v>393</v>
      </c>
      <c r="C39" s="136" t="s">
        <v>459</v>
      </c>
      <c r="D39" s="137">
        <v>7</v>
      </c>
      <c r="E39" s="147" t="s">
        <v>476</v>
      </c>
      <c r="F39" s="147"/>
      <c r="G39" s="147" t="s">
        <v>374</v>
      </c>
      <c r="H39" s="147" t="s">
        <v>477</v>
      </c>
      <c r="I39" s="147" t="s">
        <v>475</v>
      </c>
      <c r="K39" s="140" t="str">
        <f t="shared" si="0"/>
        <v>MsgNameInvalid=37  ' m7:メッセージ名の構文エラー</v>
      </c>
      <c r="L39" s="140" t="str">
        <f t="shared" si="1"/>
        <v>Call ParseErrorList.AddErrorFromParam("m7", ErrorRank.Warning, "メッセージ名の構文エラー")</v>
      </c>
    </row>
    <row r="40" spans="1:12" ht="26" x14ac:dyDescent="0.2">
      <c r="A40" s="142"/>
      <c r="B40" s="135" t="s">
        <v>393</v>
      </c>
      <c r="C40" s="136" t="s">
        <v>459</v>
      </c>
      <c r="D40" s="137">
        <v>8</v>
      </c>
      <c r="E40" s="147" t="s">
        <v>478</v>
      </c>
      <c r="F40" s="147" t="s">
        <v>479</v>
      </c>
      <c r="G40" s="147" t="s">
        <v>374</v>
      </c>
      <c r="H40" s="147" t="s">
        <v>480</v>
      </c>
      <c r="I40" s="147" t="s">
        <v>475</v>
      </c>
      <c r="K40" s="140" t="str">
        <f t="shared" si="0"/>
        <v>MsgNameTooLong=38  ' m8:メッセージ名が半角32文字を超えている</v>
      </c>
      <c r="L40" s="140" t="str">
        <f t="shared" si="1"/>
        <v>Call ParseErrorList.AddErrorFromParam("m8", ErrorRank.Warning, "メッセージ名が半角32文字を超えている")</v>
      </c>
    </row>
    <row r="41" spans="1:12" ht="26" x14ac:dyDescent="0.2">
      <c r="A41" s="142"/>
      <c r="B41" s="135" t="s">
        <v>393</v>
      </c>
      <c r="C41" s="136" t="s">
        <v>459</v>
      </c>
      <c r="D41" s="137">
        <v>9</v>
      </c>
      <c r="E41" s="147" t="s">
        <v>481</v>
      </c>
      <c r="F41" s="147"/>
      <c r="G41" s="147" t="s">
        <v>374</v>
      </c>
      <c r="H41" s="147" t="s">
        <v>482</v>
      </c>
      <c r="I41" s="147" t="s">
        <v>475</v>
      </c>
      <c r="K41" s="140" t="str">
        <f t="shared" si="0"/>
        <v>MsgNameFormatError=39  ' m9:メッセージ名が半角英字または_（アンダーバー）で始まっていない</v>
      </c>
      <c r="L41" s="140" t="str">
        <f t="shared" si="1"/>
        <v>Call ParseErrorList.AddErrorFromParam("m9", ErrorRank.Warning, "メッセージ名が半角英字または_（アンダーバー）で始まっていない")</v>
      </c>
    </row>
    <row r="42" spans="1:12" ht="26" x14ac:dyDescent="0.2">
      <c r="A42" s="142"/>
      <c r="B42" s="135" t="s">
        <v>393</v>
      </c>
      <c r="C42" s="136" t="s">
        <v>459</v>
      </c>
      <c r="D42" s="137">
        <v>10</v>
      </c>
      <c r="E42" s="147" t="s">
        <v>483</v>
      </c>
      <c r="F42" s="147"/>
      <c r="G42" s="147" t="s">
        <v>374</v>
      </c>
      <c r="H42" s="147" t="s">
        <v>484</v>
      </c>
      <c r="I42" s="147" t="s">
        <v>475</v>
      </c>
      <c r="K42" s="140" t="str">
        <f t="shared" si="0"/>
        <v>MsgNameFormatError2=40  ' m10:メッセージ名に半角英数字_（アンダーバー）以外が含まれる</v>
      </c>
      <c r="L42" s="140" t="str">
        <f t="shared" si="1"/>
        <v>Call ParseErrorList.AddErrorFromParam("m10", ErrorRank.Warning, "メッセージ名に半角英数字_（アンダーバー）以外が含まれる")</v>
      </c>
    </row>
    <row r="43" spans="1:12" x14ac:dyDescent="0.2">
      <c r="A43" s="142"/>
      <c r="B43" s="135" t="s">
        <v>393</v>
      </c>
      <c r="C43" s="136" t="s">
        <v>459</v>
      </c>
      <c r="D43" s="137">
        <v>11</v>
      </c>
      <c r="E43" s="147" t="s">
        <v>485</v>
      </c>
      <c r="F43" s="147" t="s">
        <v>486</v>
      </c>
      <c r="G43" s="147"/>
      <c r="H43" s="147" t="s">
        <v>487</v>
      </c>
      <c r="I43" s="147"/>
      <c r="K43" s="140" t="str">
        <f t="shared" si="0"/>
        <v>MsgNameConflict=41  ' m11:メッセージ名が重複している</v>
      </c>
      <c r="L43" s="140" t="str">
        <f t="shared" si="1"/>
        <v>Call ParseErrorList.AddErrorFromParam("m11", ErrorRank.Warning, "メッセージ名が重複している")</v>
      </c>
    </row>
    <row r="44" spans="1:12" x14ac:dyDescent="0.2">
      <c r="A44" s="142"/>
      <c r="B44" s="135" t="s">
        <v>409</v>
      </c>
      <c r="C44" s="136" t="s">
        <v>459</v>
      </c>
      <c r="D44" s="137">
        <v>12</v>
      </c>
      <c r="E44" s="144" t="s">
        <v>488</v>
      </c>
      <c r="F44" s="144" t="s">
        <v>489</v>
      </c>
      <c r="G44" s="144" t="s">
        <v>361</v>
      </c>
      <c r="H44" s="144" t="s">
        <v>490</v>
      </c>
      <c r="I44" s="144" t="s">
        <v>361</v>
      </c>
      <c r="K44" s="140" t="str">
        <f t="shared" si="0"/>
        <v>MsgCommentEmpty=42  ' m12:メッセージの内容が入力されていない</v>
      </c>
      <c r="L44" s="140" t="str">
        <f t="shared" si="1"/>
        <v>Call ParseErrorList.AddErrorFromParam("m12", ErrorRank.Caution, "メッセージの内容が入力されていない")</v>
      </c>
    </row>
    <row r="45" spans="1:12" ht="26" x14ac:dyDescent="0.2">
      <c r="A45" s="142"/>
      <c r="B45" s="135" t="s">
        <v>364</v>
      </c>
      <c r="C45" s="136" t="s">
        <v>459</v>
      </c>
      <c r="D45" s="137">
        <v>13</v>
      </c>
      <c r="E45" s="144" t="s">
        <v>491</v>
      </c>
      <c r="F45" s="144" t="s">
        <v>492</v>
      </c>
      <c r="G45" s="145" t="s">
        <v>374</v>
      </c>
      <c r="H45" s="144" t="s">
        <v>493</v>
      </c>
      <c r="I45" s="144" t="s">
        <v>463</v>
      </c>
      <c r="K45" s="140" t="str">
        <f t="shared" si="0"/>
        <v>MsgCommentTooLong=43  ' m13:メッセージの内容が半角511文字を超えている</v>
      </c>
      <c r="L45" s="140" t="str">
        <f t="shared" si="1"/>
        <v>Call ParseErrorList.AddErrorFromParam("m13", ErrorRank.Error, "メッセージの内容が半角511文字を超えている")</v>
      </c>
    </row>
    <row r="46" spans="1:12" x14ac:dyDescent="0.2">
      <c r="A46" s="142"/>
      <c r="B46" s="135" t="s">
        <v>364</v>
      </c>
      <c r="C46" s="136" t="s">
        <v>459</v>
      </c>
      <c r="D46" s="137">
        <v>14</v>
      </c>
      <c r="E46" s="144" t="s">
        <v>494</v>
      </c>
      <c r="F46" s="144" t="s">
        <v>495</v>
      </c>
      <c r="G46" s="145" t="s">
        <v>374</v>
      </c>
      <c r="H46" s="144" t="s">
        <v>496</v>
      </c>
      <c r="I46" s="144" t="s">
        <v>463</v>
      </c>
      <c r="K46" s="140" t="str">
        <f t="shared" si="0"/>
        <v>MsgCommentHasBadChar=44  ' m14:メッセージの内容にダメ文字が含まれている</v>
      </c>
      <c r="L46" s="140" t="str">
        <f t="shared" si="1"/>
        <v>Call ParseErrorList.AddErrorFromParam("m14", ErrorRank.Error, "メッセージの内容にダメ文字が含まれている")</v>
      </c>
    </row>
    <row r="47" spans="1:12" x14ac:dyDescent="0.2">
      <c r="A47" s="142"/>
      <c r="B47" s="135" t="s">
        <v>364</v>
      </c>
      <c r="C47" s="136" t="s">
        <v>459</v>
      </c>
      <c r="D47" s="137">
        <v>15</v>
      </c>
      <c r="E47" s="144" t="s">
        <v>497</v>
      </c>
      <c r="F47" s="144" t="s">
        <v>498</v>
      </c>
      <c r="G47" s="145" t="s">
        <v>374</v>
      </c>
      <c r="H47" s="144" t="s">
        <v>499</v>
      </c>
      <c r="I47" s="144" t="s">
        <v>463</v>
      </c>
      <c r="K47" s="140" t="str">
        <f t="shared" si="0"/>
        <v>MsgCommentHasBadChar2=45  ' m15:メッセージの内容に「"」が使用されている</v>
      </c>
      <c r="L47" s="140" t="str">
        <f t="shared" si="1"/>
        <v>Call ParseErrorList.AddErrorFromParam("m15", ErrorRank.Error, "メッセージの内容に「""」が使用されている")</v>
      </c>
    </row>
    <row r="48" spans="1:12" x14ac:dyDescent="0.2">
      <c r="A48" s="142"/>
      <c r="B48" s="135" t="s">
        <v>409</v>
      </c>
      <c r="C48" s="136" t="s">
        <v>459</v>
      </c>
      <c r="D48" s="137">
        <v>16</v>
      </c>
      <c r="E48" s="147" t="s">
        <v>500</v>
      </c>
      <c r="F48" s="147"/>
      <c r="G48" s="147" t="s">
        <v>374</v>
      </c>
      <c r="H48" s="147" t="s">
        <v>501</v>
      </c>
      <c r="I48" s="147" t="s">
        <v>404</v>
      </c>
      <c r="K48" s="140" t="str">
        <f t="shared" si="0"/>
        <v>DLCEmpty=46  ' m16:DLCが入力されていない</v>
      </c>
      <c r="L48" s="140" t="str">
        <f t="shared" si="1"/>
        <v>Call ParseErrorList.AddErrorFromParam("m16", ErrorRank.Caution, "DLCが入力されていない")</v>
      </c>
    </row>
    <row r="49" spans="1:12" x14ac:dyDescent="0.2">
      <c r="A49" s="142"/>
      <c r="B49" s="135" t="s">
        <v>393</v>
      </c>
      <c r="C49" s="136" t="s">
        <v>459</v>
      </c>
      <c r="D49" s="137">
        <v>17</v>
      </c>
      <c r="E49" s="147" t="s">
        <v>502</v>
      </c>
      <c r="F49" s="147"/>
      <c r="G49" s="147" t="s">
        <v>374</v>
      </c>
      <c r="H49" s="147" t="s">
        <v>503</v>
      </c>
      <c r="I49" s="147" t="s">
        <v>404</v>
      </c>
      <c r="K49" s="140" t="str">
        <f t="shared" si="0"/>
        <v>DLCInvalid=47  ' m17:DLCの構文エラー</v>
      </c>
      <c r="L49" s="140" t="str">
        <f t="shared" si="1"/>
        <v>Call ParseErrorList.AddErrorFromParam("m17", ErrorRank.Warning, "DLCの構文エラー")</v>
      </c>
    </row>
    <row r="50" spans="1:12" x14ac:dyDescent="0.2">
      <c r="A50" s="142"/>
      <c r="B50" s="135" t="s">
        <v>393</v>
      </c>
      <c r="C50" s="136" t="s">
        <v>459</v>
      </c>
      <c r="D50" s="137">
        <v>18</v>
      </c>
      <c r="E50" s="147" t="s">
        <v>504</v>
      </c>
      <c r="F50" s="147"/>
      <c r="G50" s="147" t="s">
        <v>374</v>
      </c>
      <c r="H50" s="147" t="s">
        <v>505</v>
      </c>
      <c r="I50" s="147" t="s">
        <v>404</v>
      </c>
      <c r="K50" s="140" t="str">
        <f t="shared" si="0"/>
        <v>DLCOutOfRange=48  ' m18:DLCが0～8の範囲に収まっていない</v>
      </c>
      <c r="L50" s="140" t="str">
        <f t="shared" si="1"/>
        <v>Call ParseErrorList.AddErrorFromParam("m18", ErrorRank.Warning, "DLCが0～8の範囲に収まっていない")</v>
      </c>
    </row>
    <row r="51" spans="1:12" x14ac:dyDescent="0.2">
      <c r="A51" s="142"/>
      <c r="B51" s="135" t="s">
        <v>393</v>
      </c>
      <c r="C51" s="136" t="s">
        <v>459</v>
      </c>
      <c r="D51" s="137">
        <v>19</v>
      </c>
      <c r="E51" s="147" t="s">
        <v>506</v>
      </c>
      <c r="F51" s="147" t="s">
        <v>507</v>
      </c>
      <c r="G51" s="147"/>
      <c r="H51" s="147" t="s">
        <v>508</v>
      </c>
      <c r="I51" s="147"/>
      <c r="K51" s="140" t="str">
        <f t="shared" si="0"/>
        <v>DLCTooSmall=49  ' m19:DLCがByteの最大値より小さい</v>
      </c>
      <c r="L51" s="140" t="str">
        <f t="shared" si="1"/>
        <v>Call ParseErrorList.AddErrorFromParam("m19", ErrorRank.Warning, "DLCがByteの最大値より小さい")</v>
      </c>
    </row>
    <row r="52" spans="1:12" x14ac:dyDescent="0.2">
      <c r="A52" s="142"/>
      <c r="B52" s="135" t="s">
        <v>409</v>
      </c>
      <c r="C52" s="136" t="s">
        <v>459</v>
      </c>
      <c r="D52" s="137">
        <v>20</v>
      </c>
      <c r="E52" s="144" t="s">
        <v>509</v>
      </c>
      <c r="F52" s="144"/>
      <c r="G52" s="145" t="s">
        <v>374</v>
      </c>
      <c r="H52" s="144" t="s">
        <v>510</v>
      </c>
      <c r="I52" s="144" t="s">
        <v>463</v>
      </c>
      <c r="K52" s="140" t="str">
        <f t="shared" si="0"/>
        <v>PeriodEmpty=50  ' m20:送信周期が入力されていない</v>
      </c>
      <c r="L52" s="140" t="str">
        <f t="shared" si="1"/>
        <v>Call ParseErrorList.AddErrorFromParam("m20", ErrorRank.Caution, "送信周期が入力されていない")</v>
      </c>
    </row>
    <row r="53" spans="1:12" x14ac:dyDescent="0.2">
      <c r="A53" s="142"/>
      <c r="B53" s="135" t="s">
        <v>409</v>
      </c>
      <c r="C53" s="136" t="s">
        <v>459</v>
      </c>
      <c r="D53" s="137">
        <v>21</v>
      </c>
      <c r="E53" s="144" t="s">
        <v>511</v>
      </c>
      <c r="F53" s="144"/>
      <c r="G53" s="145" t="s">
        <v>374</v>
      </c>
      <c r="H53" s="144" t="s">
        <v>512</v>
      </c>
      <c r="I53" s="144" t="s">
        <v>463</v>
      </c>
      <c r="K53" s="140" t="str">
        <f t="shared" si="0"/>
        <v>PeriodInvalid=51  ' m21:送信周期の構文エラー</v>
      </c>
      <c r="L53" s="140" t="str">
        <f t="shared" si="1"/>
        <v>Call ParseErrorList.AddErrorFromParam("m21", ErrorRank.Caution, "送信周期の構文エラー")</v>
      </c>
    </row>
    <row r="54" spans="1:12" x14ac:dyDescent="0.2">
      <c r="A54" s="143"/>
      <c r="B54" s="135" t="s">
        <v>393</v>
      </c>
      <c r="C54" s="136" t="s">
        <v>459</v>
      </c>
      <c r="D54" s="137">
        <v>22</v>
      </c>
      <c r="E54" s="144" t="s">
        <v>513</v>
      </c>
      <c r="F54" s="144" t="s">
        <v>514</v>
      </c>
      <c r="G54" s="145" t="s">
        <v>374</v>
      </c>
      <c r="H54" s="144" t="s">
        <v>515</v>
      </c>
      <c r="I54" s="144" t="s">
        <v>463</v>
      </c>
      <c r="K54" s="140" t="str">
        <f t="shared" si="0"/>
        <v>PeriodOutOfRange=52  ' m22:送信周期が2～50000の範囲に収まっていない</v>
      </c>
      <c r="L54" s="140" t="str">
        <f t="shared" si="1"/>
        <v>Call ParseErrorList.AddErrorFromParam("m22", ErrorRank.Warning, "送信周期が2～50000の範囲に収まっていない")</v>
      </c>
    </row>
    <row r="55" spans="1:12" x14ac:dyDescent="0.2">
      <c r="A55" s="141" t="s">
        <v>516</v>
      </c>
      <c r="B55" s="135" t="s">
        <v>377</v>
      </c>
      <c r="C55" s="136" t="s">
        <v>517</v>
      </c>
      <c r="D55" s="137">
        <v>1</v>
      </c>
      <c r="E55" s="147" t="s">
        <v>518</v>
      </c>
      <c r="F55" s="147"/>
      <c r="G55" s="148"/>
      <c r="H55" s="149" t="s">
        <v>519</v>
      </c>
      <c r="I55" s="147"/>
      <c r="K55" s="140" t="str">
        <f t="shared" si="0"/>
        <v>ByteEmpty=53  ' s1:Byteが入力されていない</v>
      </c>
      <c r="L55" s="140" t="str">
        <f t="shared" si="1"/>
        <v>Call ParseErrorList.AddErrorFromParam("s1", ErrorRank.Information, "Byteが入力されていない")</v>
      </c>
    </row>
    <row r="56" spans="1:12" ht="26" x14ac:dyDescent="0.2">
      <c r="A56" s="142"/>
      <c r="B56" s="135" t="s">
        <v>377</v>
      </c>
      <c r="C56" s="136" t="s">
        <v>517</v>
      </c>
      <c r="D56" s="137">
        <v>2</v>
      </c>
      <c r="E56" s="147" t="s">
        <v>520</v>
      </c>
      <c r="F56" s="147" t="s">
        <v>521</v>
      </c>
      <c r="G56" s="148"/>
      <c r="H56" s="149" t="s">
        <v>522</v>
      </c>
      <c r="I56" s="147"/>
      <c r="K56" s="140" t="str">
        <f t="shared" si="0"/>
        <v>ByteInvalid=54  ' s2:Byteの構文エラー</v>
      </c>
      <c r="L56" s="140" t="str">
        <f t="shared" si="1"/>
        <v>Call ParseErrorList.AddErrorFromParam("s2", ErrorRank.Information, "Byteの構文エラー")</v>
      </c>
    </row>
    <row r="57" spans="1:12" x14ac:dyDescent="0.2">
      <c r="A57" s="142"/>
      <c r="B57" s="135" t="s">
        <v>377</v>
      </c>
      <c r="C57" s="136" t="s">
        <v>517</v>
      </c>
      <c r="D57" s="137">
        <v>3</v>
      </c>
      <c r="E57" s="147" t="s">
        <v>523</v>
      </c>
      <c r="F57" s="147"/>
      <c r="G57" s="148"/>
      <c r="H57" s="149" t="s">
        <v>524</v>
      </c>
      <c r="I57" s="147"/>
      <c r="K57" s="140" t="str">
        <f t="shared" si="0"/>
        <v>ByteOutOfRange=55  ' s3:Byteが0～7の範囲に収まっていない</v>
      </c>
      <c r="L57" s="140" t="str">
        <f t="shared" si="1"/>
        <v>Call ParseErrorList.AddErrorFromParam("s3", ErrorRank.Information, "Byteが0～7の範囲に収まっていない")</v>
      </c>
    </row>
    <row r="58" spans="1:12" x14ac:dyDescent="0.2">
      <c r="A58" s="142"/>
      <c r="B58" s="135" t="s">
        <v>377</v>
      </c>
      <c r="C58" s="136" t="s">
        <v>517</v>
      </c>
      <c r="D58" s="137">
        <v>4</v>
      </c>
      <c r="E58" s="144" t="s">
        <v>525</v>
      </c>
      <c r="F58" s="144"/>
      <c r="G58" s="145"/>
      <c r="H58" s="150" t="s">
        <v>526</v>
      </c>
      <c r="I58" s="144"/>
      <c r="K58" s="140" t="str">
        <f t="shared" si="0"/>
        <v>BitEmpty=56  ' s4:Bitが入力されていない</v>
      </c>
      <c r="L58" s="140" t="str">
        <f t="shared" si="1"/>
        <v>Call ParseErrorList.AddErrorFromParam("s4", ErrorRank.Information, "Bitが入力されていない")</v>
      </c>
    </row>
    <row r="59" spans="1:12" x14ac:dyDescent="0.2">
      <c r="A59" s="142"/>
      <c r="B59" s="135" t="s">
        <v>377</v>
      </c>
      <c r="C59" s="136" t="s">
        <v>517</v>
      </c>
      <c r="D59" s="137">
        <v>5</v>
      </c>
      <c r="E59" s="144" t="s">
        <v>527</v>
      </c>
      <c r="F59" s="144"/>
      <c r="G59" s="145"/>
      <c r="H59" s="150" t="s">
        <v>528</v>
      </c>
      <c r="I59" s="144"/>
      <c r="K59" s="140" t="str">
        <f t="shared" si="0"/>
        <v>BitInvalid=57  ' s5:Bitの構文エラー</v>
      </c>
      <c r="L59" s="140" t="str">
        <f t="shared" si="1"/>
        <v>Call ParseErrorList.AddErrorFromParam("s5", ErrorRank.Information, "Bitの構文エラー")</v>
      </c>
    </row>
    <row r="60" spans="1:12" x14ac:dyDescent="0.2">
      <c r="A60" s="142"/>
      <c r="B60" s="135" t="s">
        <v>377</v>
      </c>
      <c r="C60" s="136" t="s">
        <v>517</v>
      </c>
      <c r="D60" s="137">
        <v>6</v>
      </c>
      <c r="E60" s="144" t="s">
        <v>529</v>
      </c>
      <c r="F60" s="144"/>
      <c r="G60" s="145"/>
      <c r="H60" s="150" t="s">
        <v>530</v>
      </c>
      <c r="I60" s="144"/>
      <c r="K60" s="140" t="str">
        <f t="shared" si="0"/>
        <v>BitOutOfRange=58  ' s6:Bitが0～63の範囲に収まっていない</v>
      </c>
      <c r="L60" s="140" t="str">
        <f t="shared" si="1"/>
        <v>Call ParseErrorList.AddErrorFromParam("s6", ErrorRank.Information, "Bitが0～63の範囲に収まっていない")</v>
      </c>
    </row>
    <row r="61" spans="1:12" x14ac:dyDescent="0.2">
      <c r="A61" s="142"/>
      <c r="B61" s="135" t="s">
        <v>364</v>
      </c>
      <c r="C61" s="136" t="s">
        <v>517</v>
      </c>
      <c r="D61" s="137">
        <v>7</v>
      </c>
      <c r="E61" s="147" t="s">
        <v>531</v>
      </c>
      <c r="F61" s="147"/>
      <c r="G61" s="147" t="s">
        <v>374</v>
      </c>
      <c r="H61" s="149" t="s">
        <v>532</v>
      </c>
      <c r="I61" s="147" t="s">
        <v>439</v>
      </c>
      <c r="K61" s="140" t="str">
        <f t="shared" si="0"/>
        <v>BeginBitEmpty=59  ' s7:開始ビットが入力されていない</v>
      </c>
      <c r="L61" s="140" t="str">
        <f t="shared" si="1"/>
        <v>Call ParseErrorList.AddErrorFromParam("s7", ErrorRank.Error, "開始ビットが入力されていない")</v>
      </c>
    </row>
    <row r="62" spans="1:12" x14ac:dyDescent="0.2">
      <c r="A62" s="142"/>
      <c r="B62" s="135" t="s">
        <v>364</v>
      </c>
      <c r="C62" s="136" t="s">
        <v>517</v>
      </c>
      <c r="D62" s="137">
        <v>8</v>
      </c>
      <c r="E62" s="147" t="s">
        <v>533</v>
      </c>
      <c r="F62" s="147"/>
      <c r="G62" s="147" t="s">
        <v>374</v>
      </c>
      <c r="H62" s="149" t="s">
        <v>534</v>
      </c>
      <c r="I62" s="147" t="s">
        <v>439</v>
      </c>
      <c r="K62" s="140" t="str">
        <f t="shared" si="0"/>
        <v>BeginBitInvalid=60  ' s8:開始ビットの構文エラー</v>
      </c>
      <c r="L62" s="140" t="str">
        <f t="shared" si="1"/>
        <v>Call ParseErrorList.AddErrorFromParam("s8", ErrorRank.Error, "開始ビットの構文エラー")</v>
      </c>
    </row>
    <row r="63" spans="1:12" x14ac:dyDescent="0.2">
      <c r="A63" s="142"/>
      <c r="B63" s="135" t="s">
        <v>364</v>
      </c>
      <c r="C63" s="136" t="s">
        <v>517</v>
      </c>
      <c r="D63" s="137">
        <v>9</v>
      </c>
      <c r="E63" s="147" t="s">
        <v>535</v>
      </c>
      <c r="F63" s="147"/>
      <c r="G63" s="147" t="s">
        <v>374</v>
      </c>
      <c r="H63" s="149" t="s">
        <v>536</v>
      </c>
      <c r="I63" s="147" t="s">
        <v>439</v>
      </c>
      <c r="K63" s="140" t="str">
        <f t="shared" si="0"/>
        <v>BeginBitOutOfRange=61  ' s9:開始ビットが0～63の範囲に収まっていない</v>
      </c>
      <c r="L63" s="140" t="str">
        <f t="shared" si="1"/>
        <v>Call ParseErrorList.AddErrorFromParam("s9", ErrorRank.Error, "開始ビットが0～63の範囲に収まっていない")</v>
      </c>
    </row>
    <row r="64" spans="1:12" ht="26" x14ac:dyDescent="0.2">
      <c r="A64" s="142"/>
      <c r="B64" s="135" t="s">
        <v>364</v>
      </c>
      <c r="C64" s="136" t="s">
        <v>517</v>
      </c>
      <c r="D64" s="137">
        <v>10</v>
      </c>
      <c r="E64" s="147" t="s">
        <v>537</v>
      </c>
      <c r="F64" s="147"/>
      <c r="G64" s="148"/>
      <c r="H64" s="149" t="s">
        <v>538</v>
      </c>
      <c r="I64" s="147"/>
      <c r="K64" s="140" t="str">
        <f t="shared" si="0"/>
        <v>BeginBitByteBitMismatch=62  ' s10:開始ビットとByte, Bitの整合性がとれていない</v>
      </c>
      <c r="L64" s="140" t="str">
        <f t="shared" si="1"/>
        <v>Call ParseErrorList.AddErrorFromParam("s10", ErrorRank.Error, "開始ビットとByte, Bitの整合性がとれていない")</v>
      </c>
    </row>
    <row r="65" spans="1:12" x14ac:dyDescent="0.2">
      <c r="A65" s="142"/>
      <c r="B65" s="135" t="s">
        <v>364</v>
      </c>
      <c r="C65" s="136" t="s">
        <v>517</v>
      </c>
      <c r="D65" s="137">
        <v>11</v>
      </c>
      <c r="E65" s="144" t="s">
        <v>539</v>
      </c>
      <c r="F65" s="144"/>
      <c r="G65" s="145" t="s">
        <v>374</v>
      </c>
      <c r="H65" s="150" t="s">
        <v>540</v>
      </c>
      <c r="I65" s="144" t="s">
        <v>541</v>
      </c>
      <c r="K65" s="140" t="str">
        <f t="shared" si="0"/>
        <v>LengthEmpty=63  ' s11:長さが入力されていない</v>
      </c>
      <c r="L65" s="140" t="str">
        <f t="shared" si="1"/>
        <v>Call ParseErrorList.AddErrorFromParam("s11", ErrorRank.Error, "長さが入力されていない")</v>
      </c>
    </row>
    <row r="66" spans="1:12" x14ac:dyDescent="0.2">
      <c r="A66" s="142"/>
      <c r="B66" s="135" t="s">
        <v>364</v>
      </c>
      <c r="C66" s="136" t="s">
        <v>517</v>
      </c>
      <c r="D66" s="137">
        <v>12</v>
      </c>
      <c r="E66" s="144" t="s">
        <v>542</v>
      </c>
      <c r="F66" s="144"/>
      <c r="G66" s="145" t="s">
        <v>374</v>
      </c>
      <c r="H66" s="150" t="s">
        <v>543</v>
      </c>
      <c r="I66" s="144" t="s">
        <v>541</v>
      </c>
      <c r="K66" s="140" t="str">
        <f t="shared" ref="K66:K126" si="2">H66&amp;"="&amp;ROW()-2&amp;"  ' "&amp;C66&amp;D66&amp;":"&amp;E66</f>
        <v>LengthInvalid=64  ' s12:長さの構文エラー</v>
      </c>
      <c r="L66" s="140" t="str">
        <f t="shared" ref="L66:L126" si="3">"Call ParseErrorList.AddErrorFromParam("""&amp;C66&amp;D66&amp;""", "&amp;VLOOKUP(B66,$B$132:$G$136,6,FALSE)&amp;", """&amp;SUBSTITUTE(E66,"""","""""")&amp;""")"</f>
        <v>Call ParseErrorList.AddErrorFromParam("s12", ErrorRank.Error, "長さの構文エラー")</v>
      </c>
    </row>
    <row r="67" spans="1:12" x14ac:dyDescent="0.2">
      <c r="A67" s="142"/>
      <c r="B67" s="135" t="s">
        <v>364</v>
      </c>
      <c r="C67" s="136" t="s">
        <v>517</v>
      </c>
      <c r="D67" s="137">
        <v>13</v>
      </c>
      <c r="E67" s="144" t="s">
        <v>544</v>
      </c>
      <c r="F67" s="144"/>
      <c r="G67" s="145" t="s">
        <v>374</v>
      </c>
      <c r="H67" s="150" t="s">
        <v>545</v>
      </c>
      <c r="I67" s="144" t="s">
        <v>541</v>
      </c>
      <c r="K67" s="140" t="str">
        <f t="shared" si="2"/>
        <v>LengthOutOfRange=65  ' s13:長さが1～64の範囲に収まっていない</v>
      </c>
      <c r="L67" s="140" t="str">
        <f t="shared" si="3"/>
        <v>Call ParseErrorList.AddErrorFromParam("s13", ErrorRank.Error, "長さが1～64の範囲に収まっていない")</v>
      </c>
    </row>
    <row r="68" spans="1:12" x14ac:dyDescent="0.2">
      <c r="A68" s="142"/>
      <c r="B68" s="135" t="s">
        <v>364</v>
      </c>
      <c r="C68" s="136" t="s">
        <v>517</v>
      </c>
      <c r="D68" s="137">
        <v>14</v>
      </c>
      <c r="E68" s="144" t="s">
        <v>546</v>
      </c>
      <c r="F68" s="144" t="s">
        <v>547</v>
      </c>
      <c r="G68" s="145"/>
      <c r="H68" s="150" t="s">
        <v>548</v>
      </c>
      <c r="I68" s="144"/>
      <c r="K68" s="140" t="str">
        <f t="shared" si="2"/>
        <v>LengthByteBitMismatch=66  ' s14:長さとByte, Bitの整合性がとれていない</v>
      </c>
      <c r="L68" s="140" t="str">
        <f t="shared" si="3"/>
        <v>Call ParseErrorList.AddErrorFromParam("s14", ErrorRank.Error, "長さとByte, Bitの整合性がとれていない")</v>
      </c>
    </row>
    <row r="69" spans="1:12" ht="26" x14ac:dyDescent="0.2">
      <c r="A69" s="142"/>
      <c r="B69" s="135" t="s">
        <v>393</v>
      </c>
      <c r="C69" s="136" t="s">
        <v>517</v>
      </c>
      <c r="D69" s="137">
        <v>15</v>
      </c>
      <c r="E69" s="147" t="s">
        <v>549</v>
      </c>
      <c r="F69" s="147"/>
      <c r="G69" s="147" t="s">
        <v>374</v>
      </c>
      <c r="H69" s="149" t="s">
        <v>550</v>
      </c>
      <c r="I69" s="147" t="s">
        <v>551</v>
      </c>
      <c r="K69" s="140" t="str">
        <f t="shared" si="2"/>
        <v>SignalNameEmpty=67  ' s15:シグナル名が入力されていない</v>
      </c>
      <c r="L69" s="140" t="str">
        <f t="shared" si="3"/>
        <v>Call ParseErrorList.AddErrorFromParam("s15", ErrorRank.Warning, "シグナル名が入力されていない")</v>
      </c>
    </row>
    <row r="70" spans="1:12" ht="26" x14ac:dyDescent="0.2">
      <c r="A70" s="142"/>
      <c r="B70" s="135" t="s">
        <v>393</v>
      </c>
      <c r="C70" s="136" t="s">
        <v>517</v>
      </c>
      <c r="D70" s="137">
        <v>16</v>
      </c>
      <c r="E70" s="147" t="s">
        <v>552</v>
      </c>
      <c r="F70" s="147"/>
      <c r="G70" s="147" t="s">
        <v>374</v>
      </c>
      <c r="H70" s="149" t="s">
        <v>553</v>
      </c>
      <c r="I70" s="147" t="s">
        <v>551</v>
      </c>
      <c r="K70" s="140" t="str">
        <f t="shared" si="2"/>
        <v>SignalNameInvalid=68  ' s16:シグナル名の構文エラー</v>
      </c>
      <c r="L70" s="140" t="str">
        <f t="shared" si="3"/>
        <v>Call ParseErrorList.AddErrorFromParam("s16", ErrorRank.Warning, "シグナル名の構文エラー")</v>
      </c>
    </row>
    <row r="71" spans="1:12" ht="26" x14ac:dyDescent="0.2">
      <c r="A71" s="142"/>
      <c r="B71" s="135" t="s">
        <v>393</v>
      </c>
      <c r="C71" s="136" t="s">
        <v>517</v>
      </c>
      <c r="D71" s="137">
        <v>17</v>
      </c>
      <c r="E71" s="147" t="s">
        <v>554</v>
      </c>
      <c r="F71" s="147"/>
      <c r="G71" s="147" t="s">
        <v>374</v>
      </c>
      <c r="H71" s="149" t="s">
        <v>555</v>
      </c>
      <c r="I71" s="147" t="s">
        <v>551</v>
      </c>
      <c r="K71" s="140" t="str">
        <f t="shared" si="2"/>
        <v>SignalNameTooLong=69  ' s17:シグナル名が半角32文字を超えている</v>
      </c>
      <c r="L71" s="140" t="str">
        <f t="shared" si="3"/>
        <v>Call ParseErrorList.AddErrorFromParam("s17", ErrorRank.Warning, "シグナル名が半角32文字を超えている")</v>
      </c>
    </row>
    <row r="72" spans="1:12" ht="26" x14ac:dyDescent="0.2">
      <c r="A72" s="142"/>
      <c r="B72" s="135" t="s">
        <v>393</v>
      </c>
      <c r="C72" s="136" t="s">
        <v>517</v>
      </c>
      <c r="D72" s="137">
        <v>18</v>
      </c>
      <c r="E72" s="147" t="s">
        <v>556</v>
      </c>
      <c r="F72" s="147"/>
      <c r="G72" s="147" t="s">
        <v>374</v>
      </c>
      <c r="H72" s="149" t="s">
        <v>557</v>
      </c>
      <c r="I72" s="147" t="s">
        <v>551</v>
      </c>
      <c r="K72" s="140" t="str">
        <f t="shared" si="2"/>
        <v>SignalNameFormatError=70  ' s18:シグナル名が半角英字または_（アンダーバー）で始まっていない</v>
      </c>
      <c r="L72" s="140" t="str">
        <f t="shared" si="3"/>
        <v>Call ParseErrorList.AddErrorFromParam("s18", ErrorRank.Warning, "シグナル名が半角英字または_（アンダーバー）で始まっていない")</v>
      </c>
    </row>
    <row r="73" spans="1:12" ht="26" x14ac:dyDescent="0.2">
      <c r="A73" s="142"/>
      <c r="B73" s="135" t="s">
        <v>393</v>
      </c>
      <c r="C73" s="136" t="s">
        <v>517</v>
      </c>
      <c r="D73" s="137">
        <v>19</v>
      </c>
      <c r="E73" s="147" t="s">
        <v>558</v>
      </c>
      <c r="F73" s="147"/>
      <c r="G73" s="147" t="s">
        <v>374</v>
      </c>
      <c r="H73" s="149" t="s">
        <v>559</v>
      </c>
      <c r="I73" s="147" t="s">
        <v>551</v>
      </c>
      <c r="K73" s="140" t="str">
        <f t="shared" si="2"/>
        <v>SignalNameFormatError2=71  ' s19:シグナル名に半角英数字_（アンダーバー）以外が含まれる</v>
      </c>
      <c r="L73" s="140" t="str">
        <f t="shared" si="3"/>
        <v>Call ParseErrorList.AddErrorFromParam("s19", ErrorRank.Warning, "シグナル名に半角英数字_（アンダーバー）以外が含まれる")</v>
      </c>
    </row>
    <row r="74" spans="1:12" ht="39" x14ac:dyDescent="0.2">
      <c r="A74" s="142"/>
      <c r="B74" s="135" t="s">
        <v>409</v>
      </c>
      <c r="C74" s="136" t="s">
        <v>517</v>
      </c>
      <c r="D74" s="137">
        <v>20</v>
      </c>
      <c r="E74" s="147" t="s">
        <v>560</v>
      </c>
      <c r="F74" s="147" t="s">
        <v>561</v>
      </c>
      <c r="G74" s="148"/>
      <c r="H74" s="149" t="s">
        <v>562</v>
      </c>
      <c r="I74" s="147"/>
      <c r="K74" s="140" t="str">
        <f t="shared" si="2"/>
        <v>SignalNameConflict=72  ' s20:シグナル名が重複している</v>
      </c>
      <c r="L74" s="140" t="str">
        <f t="shared" si="3"/>
        <v>Call ParseErrorList.AddErrorFromParam("s20", ErrorRank.Caution, "シグナル名が重複している")</v>
      </c>
    </row>
    <row r="75" spans="1:12" ht="26" x14ac:dyDescent="0.2">
      <c r="B75" s="135" t="s">
        <v>377</v>
      </c>
      <c r="C75" s="136" t="s">
        <v>517</v>
      </c>
      <c r="D75" s="137">
        <v>21</v>
      </c>
      <c r="E75" s="147" t="s">
        <v>563</v>
      </c>
      <c r="F75" s="147"/>
      <c r="G75" s="148" t="s">
        <v>564</v>
      </c>
      <c r="H75" s="149" t="s">
        <v>565</v>
      </c>
      <c r="I75" s="147"/>
      <c r="K75" s="140" t="str">
        <f t="shared" si="2"/>
        <v>SignalNameIgnore=73  ' s21:シグナル名が予備、reserved、TBD、-等なので無視した</v>
      </c>
      <c r="L75" s="140" t="str">
        <f t="shared" si="3"/>
        <v>Call ParseErrorList.AddErrorFromParam("s21", ErrorRank.Information, "シグナル名が予備、reserved、TBD、-等なので無視した")</v>
      </c>
    </row>
    <row r="76" spans="1:12" x14ac:dyDescent="0.2">
      <c r="A76" s="142"/>
      <c r="B76" s="135" t="s">
        <v>409</v>
      </c>
      <c r="C76" s="136" t="s">
        <v>517</v>
      </c>
      <c r="D76" s="137">
        <v>22</v>
      </c>
      <c r="E76" s="144" t="s">
        <v>566</v>
      </c>
      <c r="F76" s="144" t="s">
        <v>489</v>
      </c>
      <c r="G76" s="145" t="s">
        <v>361</v>
      </c>
      <c r="H76" s="150" t="s">
        <v>567</v>
      </c>
      <c r="I76" s="144" t="s">
        <v>361</v>
      </c>
      <c r="K76" s="140" t="str">
        <f t="shared" si="2"/>
        <v>SignalCommentEmpty=74  ' s22:シグナルの内容が入力されていない</v>
      </c>
      <c r="L76" s="140" t="str">
        <f t="shared" si="3"/>
        <v>Call ParseErrorList.AddErrorFromParam("s22", ErrorRank.Caution, "シグナルの内容が入力されていない")</v>
      </c>
    </row>
    <row r="77" spans="1:12" x14ac:dyDescent="0.2">
      <c r="A77" s="142"/>
      <c r="B77" s="135" t="s">
        <v>393</v>
      </c>
      <c r="C77" s="136" t="s">
        <v>517</v>
      </c>
      <c r="D77" s="137">
        <v>23</v>
      </c>
      <c r="E77" s="144" t="s">
        <v>568</v>
      </c>
      <c r="F77" s="144" t="s">
        <v>492</v>
      </c>
      <c r="G77" s="145" t="s">
        <v>374</v>
      </c>
      <c r="H77" s="150" t="s">
        <v>569</v>
      </c>
      <c r="I77" s="144" t="s">
        <v>570</v>
      </c>
      <c r="K77" s="140" t="str">
        <f t="shared" si="2"/>
        <v>SignalCommentTooLong=75  ' s23:シグナルの内容が半角511文字を超えている</v>
      </c>
      <c r="L77" s="140" t="str">
        <f t="shared" si="3"/>
        <v>Call ParseErrorList.AddErrorFromParam("s23", ErrorRank.Warning, "シグナルの内容が半角511文字を超えている")</v>
      </c>
    </row>
    <row r="78" spans="1:12" x14ac:dyDescent="0.2">
      <c r="A78" s="142"/>
      <c r="B78" s="135" t="s">
        <v>393</v>
      </c>
      <c r="C78" s="136" t="s">
        <v>517</v>
      </c>
      <c r="D78" s="137">
        <v>24</v>
      </c>
      <c r="E78" s="144" t="s">
        <v>571</v>
      </c>
      <c r="F78" s="144" t="s">
        <v>495</v>
      </c>
      <c r="G78" s="145" t="s">
        <v>374</v>
      </c>
      <c r="H78" s="150" t="s">
        <v>572</v>
      </c>
      <c r="I78" s="144" t="s">
        <v>463</v>
      </c>
      <c r="K78" s="140" t="str">
        <f t="shared" si="2"/>
        <v>SignalCommentHasBadChar=76  ' s24:シグナルの内容にダメ文字が含まれている</v>
      </c>
      <c r="L78" s="140" t="str">
        <f t="shared" si="3"/>
        <v>Call ParseErrorList.AddErrorFromParam("s24", ErrorRank.Warning, "シグナルの内容にダメ文字が含まれている")</v>
      </c>
    </row>
    <row r="79" spans="1:12" x14ac:dyDescent="0.2">
      <c r="A79" s="142"/>
      <c r="B79" s="135" t="s">
        <v>393</v>
      </c>
      <c r="C79" s="136" t="s">
        <v>517</v>
      </c>
      <c r="D79" s="137">
        <v>25</v>
      </c>
      <c r="E79" s="144" t="s">
        <v>573</v>
      </c>
      <c r="F79" s="144" t="s">
        <v>498</v>
      </c>
      <c r="G79" s="145" t="s">
        <v>374</v>
      </c>
      <c r="H79" s="150" t="s">
        <v>574</v>
      </c>
      <c r="I79" s="144" t="s">
        <v>463</v>
      </c>
      <c r="K79" s="140" t="str">
        <f t="shared" si="2"/>
        <v>SignalCommentHasBadChar2=77  ' s25:シグナルの内容に「"」が使用されている</v>
      </c>
      <c r="L79" s="140" t="str">
        <f t="shared" si="3"/>
        <v>Call ParseErrorList.AddErrorFromParam("s25", ErrorRank.Warning, "シグナルの内容に「""」が使用されている")</v>
      </c>
    </row>
    <row r="80" spans="1:12" x14ac:dyDescent="0.2">
      <c r="A80" s="142"/>
      <c r="B80" s="135" t="s">
        <v>393</v>
      </c>
      <c r="C80" s="136" t="s">
        <v>517</v>
      </c>
      <c r="D80" s="137">
        <v>26</v>
      </c>
      <c r="E80" s="147" t="s">
        <v>575</v>
      </c>
      <c r="F80" s="147" t="s">
        <v>576</v>
      </c>
      <c r="G80" s="147" t="s">
        <v>374</v>
      </c>
      <c r="H80" s="149" t="s">
        <v>577</v>
      </c>
      <c r="I80" s="147" t="s">
        <v>427</v>
      </c>
      <c r="K80" s="140" t="str">
        <f t="shared" si="2"/>
        <v>ByteOrderEmpty=78  ' s26:バイト順が入力されていない</v>
      </c>
      <c r="L80" s="140" t="str">
        <f t="shared" si="3"/>
        <v>Call ParseErrorList.AddErrorFromParam("s26", ErrorRank.Warning, "バイト順が入力されていない")</v>
      </c>
    </row>
    <row r="81" spans="1:12" ht="26" x14ac:dyDescent="0.2">
      <c r="A81" s="142"/>
      <c r="B81" s="135" t="s">
        <v>364</v>
      </c>
      <c r="C81" s="136" t="s">
        <v>517</v>
      </c>
      <c r="D81" s="137">
        <v>27</v>
      </c>
      <c r="E81" s="147" t="s">
        <v>578</v>
      </c>
      <c r="F81" s="151" t="s">
        <v>579</v>
      </c>
      <c r="G81" s="147" t="s">
        <v>374</v>
      </c>
      <c r="H81" s="149" t="s">
        <v>580</v>
      </c>
      <c r="I81" s="147" t="s">
        <v>427</v>
      </c>
      <c r="K81" s="140" t="str">
        <f t="shared" si="2"/>
        <v>ByteOrderInvalid=79  ' s27:バイト順に解析できない文字列が入力されている</v>
      </c>
      <c r="L81" s="140" t="str">
        <f t="shared" si="3"/>
        <v>Call ParseErrorList.AddErrorFromParam("s27", ErrorRank.Error, "バイト順に解析できない文字列が入力されている")</v>
      </c>
    </row>
    <row r="82" spans="1:12" x14ac:dyDescent="0.2">
      <c r="A82" s="142"/>
      <c r="B82" s="135" t="s">
        <v>409</v>
      </c>
      <c r="C82" s="136" t="s">
        <v>517</v>
      </c>
      <c r="D82" s="137">
        <v>28</v>
      </c>
      <c r="E82" s="144" t="s">
        <v>581</v>
      </c>
      <c r="F82" s="144" t="s">
        <v>489</v>
      </c>
      <c r="G82" s="145" t="s">
        <v>374</v>
      </c>
      <c r="H82" s="150" t="s">
        <v>582</v>
      </c>
      <c r="I82" s="152" t="s">
        <v>583</v>
      </c>
      <c r="K82" s="140" t="str">
        <f t="shared" si="2"/>
        <v>SignEmpty=80  ' s28:符号が入力されていない</v>
      </c>
      <c r="L82" s="140" t="str">
        <f t="shared" si="3"/>
        <v>Call ParseErrorList.AddErrorFromParam("s28", ErrorRank.Caution, "符号が入力されていない")</v>
      </c>
    </row>
    <row r="83" spans="1:12" x14ac:dyDescent="0.2">
      <c r="A83" s="142"/>
      <c r="B83" s="135" t="s">
        <v>364</v>
      </c>
      <c r="C83" s="136" t="s">
        <v>517</v>
      </c>
      <c r="D83" s="137">
        <v>29</v>
      </c>
      <c r="E83" s="144" t="s">
        <v>584</v>
      </c>
      <c r="F83" s="152" t="s">
        <v>585</v>
      </c>
      <c r="G83" s="145" t="s">
        <v>374</v>
      </c>
      <c r="H83" s="150" t="s">
        <v>586</v>
      </c>
      <c r="I83" s="152" t="s">
        <v>583</v>
      </c>
      <c r="K83" s="140" t="str">
        <f t="shared" si="2"/>
        <v>SignInvalid=81  ' s29:符号に解析できない文字列が入力されている</v>
      </c>
      <c r="L83" s="140" t="str">
        <f t="shared" si="3"/>
        <v>Call ParseErrorList.AddErrorFromParam("s29", ErrorRank.Error, "符号に解析できない文字列が入力されている")</v>
      </c>
    </row>
    <row r="84" spans="1:12" x14ac:dyDescent="0.2">
      <c r="A84" s="142"/>
      <c r="B84" s="135" t="s">
        <v>393</v>
      </c>
      <c r="C84" s="136" t="s">
        <v>517</v>
      </c>
      <c r="D84" s="137">
        <v>30</v>
      </c>
      <c r="E84" s="147" t="s">
        <v>587</v>
      </c>
      <c r="F84" s="147"/>
      <c r="G84" s="147" t="s">
        <v>374</v>
      </c>
      <c r="H84" s="149" t="s">
        <v>588</v>
      </c>
      <c r="I84" s="147" t="s">
        <v>439</v>
      </c>
      <c r="K84" s="140" t="str">
        <f t="shared" si="2"/>
        <v>InitEmpty=82  ' s30:初期値が入力されていない</v>
      </c>
      <c r="L84" s="140" t="str">
        <f t="shared" si="3"/>
        <v>Call ParseErrorList.AddErrorFromParam("s30", ErrorRank.Warning, "初期値が入力されていない")</v>
      </c>
    </row>
    <row r="85" spans="1:12" x14ac:dyDescent="0.2">
      <c r="A85" s="142"/>
      <c r="B85" s="135" t="s">
        <v>393</v>
      </c>
      <c r="C85" s="136" t="s">
        <v>517</v>
      </c>
      <c r="D85" s="137">
        <v>31</v>
      </c>
      <c r="E85" s="147" t="s">
        <v>589</v>
      </c>
      <c r="F85" s="147"/>
      <c r="G85" s="147" t="s">
        <v>374</v>
      </c>
      <c r="H85" s="149" t="s">
        <v>590</v>
      </c>
      <c r="I85" s="147" t="s">
        <v>439</v>
      </c>
      <c r="K85" s="140" t="str">
        <f t="shared" si="2"/>
        <v>InitInvalid=83  ' s31:初期値の構文エラー</v>
      </c>
      <c r="L85" s="140" t="str">
        <f t="shared" si="3"/>
        <v>Call ParseErrorList.AddErrorFromParam("s31", ErrorRank.Warning, "初期値の構文エラー")</v>
      </c>
    </row>
    <row r="86" spans="1:12" x14ac:dyDescent="0.2">
      <c r="A86" s="142"/>
      <c r="B86" s="135" t="s">
        <v>393</v>
      </c>
      <c r="C86" s="136" t="s">
        <v>517</v>
      </c>
      <c r="D86" s="137">
        <v>32</v>
      </c>
      <c r="E86" s="144" t="s">
        <v>591</v>
      </c>
      <c r="F86" s="144"/>
      <c r="G86" s="145" t="s">
        <v>374</v>
      </c>
      <c r="H86" s="150" t="s">
        <v>592</v>
      </c>
      <c r="I86" s="144" t="s">
        <v>541</v>
      </c>
      <c r="K86" s="140" t="str">
        <f t="shared" si="2"/>
        <v>LSBEmpty=84  ' s32:LSBが入力されていない</v>
      </c>
      <c r="L86" s="140" t="str">
        <f t="shared" si="3"/>
        <v>Call ParseErrorList.AddErrorFromParam("s32", ErrorRank.Warning, "LSBが入力されていない")</v>
      </c>
    </row>
    <row r="87" spans="1:12" x14ac:dyDescent="0.2">
      <c r="A87" s="142"/>
      <c r="B87" s="135" t="s">
        <v>393</v>
      </c>
      <c r="C87" s="136" t="s">
        <v>517</v>
      </c>
      <c r="D87" s="137">
        <v>33</v>
      </c>
      <c r="E87" s="144" t="s">
        <v>593</v>
      </c>
      <c r="F87" s="144"/>
      <c r="G87" s="145" t="s">
        <v>374</v>
      </c>
      <c r="H87" s="150" t="s">
        <v>594</v>
      </c>
      <c r="I87" s="144" t="s">
        <v>541</v>
      </c>
      <c r="K87" s="140" t="str">
        <f t="shared" si="2"/>
        <v>LSBInvalid=85  ' s33:LSBの構文エラー</v>
      </c>
      <c r="L87" s="140" t="str">
        <f t="shared" si="3"/>
        <v>Call ParseErrorList.AddErrorFromParam("s33", ErrorRank.Warning, "LSBの構文エラー")</v>
      </c>
    </row>
    <row r="88" spans="1:12" ht="26" x14ac:dyDescent="0.2">
      <c r="A88" s="142"/>
      <c r="B88" s="135" t="s">
        <v>377</v>
      </c>
      <c r="C88" s="136" t="s">
        <v>517</v>
      </c>
      <c r="D88" s="137">
        <v>34</v>
      </c>
      <c r="E88" s="144" t="s">
        <v>595</v>
      </c>
      <c r="F88" s="144" t="s">
        <v>596</v>
      </c>
      <c r="G88" s="145" t="s">
        <v>374</v>
      </c>
      <c r="H88" s="150" t="s">
        <v>597</v>
      </c>
      <c r="I88" s="144" t="s">
        <v>598</v>
      </c>
      <c r="K88" s="140" t="str">
        <f t="shared" si="2"/>
        <v>LSBOutOfRange=86  ' s34:LSBに負の値が入っている</v>
      </c>
      <c r="L88" s="140" t="str">
        <f t="shared" si="3"/>
        <v>Call ParseErrorList.AddErrorFromParam("s34", ErrorRank.Information, "LSBに負の値が入っている")</v>
      </c>
    </row>
    <row r="89" spans="1:12" x14ac:dyDescent="0.2">
      <c r="A89" s="142"/>
      <c r="B89" s="135" t="s">
        <v>393</v>
      </c>
      <c r="C89" s="136" t="s">
        <v>517</v>
      </c>
      <c r="D89" s="137">
        <v>35</v>
      </c>
      <c r="E89" s="144" t="s">
        <v>599</v>
      </c>
      <c r="F89" s="144" t="s">
        <v>600</v>
      </c>
      <c r="G89" s="145" t="s">
        <v>374</v>
      </c>
      <c r="H89" s="150" t="s">
        <v>601</v>
      </c>
      <c r="I89" s="144" t="s">
        <v>541</v>
      </c>
      <c r="K89" s="140" t="str">
        <f t="shared" si="2"/>
        <v>LSBZero=87  ' s35:LSBに0が入力されている</v>
      </c>
      <c r="L89" s="140" t="str">
        <f t="shared" si="3"/>
        <v>Call ParseErrorList.AddErrorFromParam("s35", ErrorRank.Warning, "LSBに0が入力されている")</v>
      </c>
    </row>
    <row r="90" spans="1:12" x14ac:dyDescent="0.2">
      <c r="A90" s="142"/>
      <c r="B90" s="135" t="s">
        <v>393</v>
      </c>
      <c r="C90" s="136" t="s">
        <v>517</v>
      </c>
      <c r="D90" s="137">
        <v>36</v>
      </c>
      <c r="E90" s="147" t="s">
        <v>602</v>
      </c>
      <c r="F90" s="147"/>
      <c r="G90" s="147" t="s">
        <v>374</v>
      </c>
      <c r="H90" s="149" t="s">
        <v>603</v>
      </c>
      <c r="I90" s="147" t="s">
        <v>439</v>
      </c>
      <c r="K90" s="140" t="str">
        <f t="shared" si="2"/>
        <v>OffsetEmpty=88  ' s36:オフセットが入力されていない</v>
      </c>
      <c r="L90" s="140" t="str">
        <f t="shared" si="3"/>
        <v>Call ParseErrorList.AddErrorFromParam("s36", ErrorRank.Warning, "オフセットが入力されていない")</v>
      </c>
    </row>
    <row r="91" spans="1:12" x14ac:dyDescent="0.2">
      <c r="A91" s="142"/>
      <c r="B91" s="135" t="s">
        <v>393</v>
      </c>
      <c r="C91" s="136" t="s">
        <v>517</v>
      </c>
      <c r="D91" s="137">
        <v>37</v>
      </c>
      <c r="E91" s="147" t="s">
        <v>604</v>
      </c>
      <c r="F91" s="147"/>
      <c r="G91" s="147" t="s">
        <v>374</v>
      </c>
      <c r="H91" s="149" t="s">
        <v>605</v>
      </c>
      <c r="I91" s="147" t="s">
        <v>439</v>
      </c>
      <c r="K91" s="140" t="str">
        <f t="shared" si="2"/>
        <v>OffsetInvalid=89  ' s37:オフセットの構文エラー</v>
      </c>
      <c r="L91" s="140" t="str">
        <f t="shared" si="3"/>
        <v>Call ParseErrorList.AddErrorFromParam("s37", ErrorRank.Warning, "オフセットの構文エラー")</v>
      </c>
    </row>
    <row r="92" spans="1:12" x14ac:dyDescent="0.2">
      <c r="A92" s="142"/>
      <c r="B92" s="135" t="s">
        <v>393</v>
      </c>
      <c r="C92" s="136" t="s">
        <v>517</v>
      </c>
      <c r="D92" s="137">
        <v>38</v>
      </c>
      <c r="E92" s="144" t="s">
        <v>606</v>
      </c>
      <c r="F92" s="144"/>
      <c r="G92" s="145" t="s">
        <v>374</v>
      </c>
      <c r="H92" s="150" t="s">
        <v>607</v>
      </c>
      <c r="I92" s="144" t="s">
        <v>608</v>
      </c>
      <c r="K92" s="140" t="str">
        <f t="shared" si="2"/>
        <v>MinEmpty=90  ' s38:最小値が入力されていない</v>
      </c>
      <c r="L92" s="140" t="str">
        <f t="shared" si="3"/>
        <v>Call ParseErrorList.AddErrorFromParam("s38", ErrorRank.Warning, "最小値が入力されていない")</v>
      </c>
    </row>
    <row r="93" spans="1:12" x14ac:dyDescent="0.2">
      <c r="A93" s="142"/>
      <c r="B93" s="135" t="s">
        <v>393</v>
      </c>
      <c r="C93" s="136" t="s">
        <v>517</v>
      </c>
      <c r="D93" s="137">
        <v>39</v>
      </c>
      <c r="E93" s="144" t="s">
        <v>609</v>
      </c>
      <c r="F93" s="144"/>
      <c r="G93" s="145" t="s">
        <v>374</v>
      </c>
      <c r="H93" s="150" t="s">
        <v>610</v>
      </c>
      <c r="I93" s="144" t="s">
        <v>608</v>
      </c>
      <c r="K93" s="140" t="str">
        <f t="shared" si="2"/>
        <v>MinInvalid=91  ' s39:最小値の構文エラー</v>
      </c>
      <c r="L93" s="140" t="str">
        <f t="shared" si="3"/>
        <v>Call ParseErrorList.AddErrorFromParam("s39", ErrorRank.Warning, "最小値の構文エラー")</v>
      </c>
    </row>
    <row r="94" spans="1:12" ht="26" x14ac:dyDescent="0.2">
      <c r="A94" s="142"/>
      <c r="B94" s="135" t="s">
        <v>393</v>
      </c>
      <c r="C94" s="136" t="s">
        <v>517</v>
      </c>
      <c r="D94" s="137">
        <v>40</v>
      </c>
      <c r="E94" s="144" t="s">
        <v>611</v>
      </c>
      <c r="F94" s="144" t="s">
        <v>612</v>
      </c>
      <c r="G94" s="145"/>
      <c r="H94" s="150" t="s">
        <v>613</v>
      </c>
      <c r="I94" s="144"/>
      <c r="K94" s="140" t="str">
        <f t="shared" si="2"/>
        <v>MinMayUnderFlow=92  ' s40:最小値がExcelで表現可能なビット幅を超えているため、丸められている可能性がある</v>
      </c>
      <c r="L94" s="140" t="str">
        <f t="shared" si="3"/>
        <v>Call ParseErrorList.AddErrorFromParam("s40", ErrorRank.Warning, "最小値がExcelで表現可能なビット幅を超えているため、丸められている可能性がある")</v>
      </c>
    </row>
    <row r="95" spans="1:12" x14ac:dyDescent="0.2">
      <c r="A95" s="142"/>
      <c r="B95" s="135" t="s">
        <v>393</v>
      </c>
      <c r="C95" s="136" t="s">
        <v>517</v>
      </c>
      <c r="D95" s="137">
        <v>41</v>
      </c>
      <c r="E95" s="147" t="s">
        <v>614</v>
      </c>
      <c r="F95" s="147"/>
      <c r="G95" s="147" t="s">
        <v>374</v>
      </c>
      <c r="H95" s="149" t="s">
        <v>615</v>
      </c>
      <c r="I95" s="147" t="s">
        <v>439</v>
      </c>
      <c r="K95" s="140" t="str">
        <f t="shared" si="2"/>
        <v>MaxEmpty=93  ' s41:最大値が入力されていない</v>
      </c>
      <c r="L95" s="140" t="str">
        <f t="shared" si="3"/>
        <v>Call ParseErrorList.AddErrorFromParam("s41", ErrorRank.Warning, "最大値が入力されていない")</v>
      </c>
    </row>
    <row r="96" spans="1:12" x14ac:dyDescent="0.2">
      <c r="A96" s="142"/>
      <c r="B96" s="135" t="s">
        <v>393</v>
      </c>
      <c r="C96" s="136" t="s">
        <v>517</v>
      </c>
      <c r="D96" s="137">
        <v>42</v>
      </c>
      <c r="E96" s="147" t="s">
        <v>616</v>
      </c>
      <c r="F96" s="147"/>
      <c r="G96" s="147" t="s">
        <v>374</v>
      </c>
      <c r="H96" s="149" t="s">
        <v>617</v>
      </c>
      <c r="I96" s="147" t="s">
        <v>439</v>
      </c>
      <c r="K96" s="140" t="str">
        <f t="shared" si="2"/>
        <v>MaxInvalid=94  ' s42:最大値の構文エラー</v>
      </c>
      <c r="L96" s="140" t="str">
        <f t="shared" si="3"/>
        <v>Call ParseErrorList.AddErrorFromParam("s42", ErrorRank.Warning, "最大値の構文エラー")</v>
      </c>
    </row>
    <row r="97" spans="1:12" ht="26" x14ac:dyDescent="0.2">
      <c r="A97" s="142"/>
      <c r="B97" s="135" t="s">
        <v>393</v>
      </c>
      <c r="C97" s="136" t="s">
        <v>517</v>
      </c>
      <c r="D97" s="137">
        <v>43</v>
      </c>
      <c r="E97" s="147" t="s">
        <v>618</v>
      </c>
      <c r="F97" s="147" t="s">
        <v>612</v>
      </c>
      <c r="G97" s="148"/>
      <c r="H97" s="149" t="s">
        <v>619</v>
      </c>
      <c r="I97" s="147"/>
      <c r="K97" s="140" t="str">
        <f t="shared" si="2"/>
        <v>MaxMayUnderFlow=95  ' s43:最大値がExcelで表現可能なビット幅を超えているため、丸められている可能性がある</v>
      </c>
      <c r="L97" s="140" t="str">
        <f t="shared" si="3"/>
        <v>Call ParseErrorList.AddErrorFromParam("s43", ErrorRank.Warning, "最大値がExcelで表現可能なビット幅を超えているため、丸められている可能性がある")</v>
      </c>
    </row>
    <row r="98" spans="1:12" x14ac:dyDescent="0.2">
      <c r="A98" s="142"/>
      <c r="B98" s="135" t="s">
        <v>409</v>
      </c>
      <c r="C98" s="136" t="s">
        <v>517</v>
      </c>
      <c r="D98" s="137">
        <v>44</v>
      </c>
      <c r="E98" s="144" t="s">
        <v>620</v>
      </c>
      <c r="F98" s="144" t="s">
        <v>489</v>
      </c>
      <c r="G98" s="145" t="s">
        <v>374</v>
      </c>
      <c r="H98" s="150" t="s">
        <v>621</v>
      </c>
      <c r="I98" s="144" t="s">
        <v>622</v>
      </c>
      <c r="K98" s="140" t="str">
        <f t="shared" si="2"/>
        <v>UnitEmpty=96  ' s44:単位が入力されていない</v>
      </c>
      <c r="L98" s="140" t="str">
        <f t="shared" si="3"/>
        <v>Call ParseErrorList.AddErrorFromParam("s44", ErrorRank.Caution, "単位が入力されていない")</v>
      </c>
    </row>
    <row r="99" spans="1:12" ht="26" x14ac:dyDescent="0.2">
      <c r="A99" s="142"/>
      <c r="B99" s="135" t="s">
        <v>393</v>
      </c>
      <c r="C99" s="136" t="s">
        <v>517</v>
      </c>
      <c r="D99" s="137">
        <v>45</v>
      </c>
      <c r="E99" s="144" t="s">
        <v>623</v>
      </c>
      <c r="F99" s="144" t="s">
        <v>624</v>
      </c>
      <c r="G99" s="145" t="s">
        <v>361</v>
      </c>
      <c r="H99" s="150" t="s">
        <v>625</v>
      </c>
      <c r="I99" s="144" t="s">
        <v>361</v>
      </c>
      <c r="K99" s="140" t="str">
        <f t="shared" si="2"/>
        <v>UnitInvalid=97  ' s45:単位の構文エラー</v>
      </c>
      <c r="L99" s="140" t="str">
        <f t="shared" si="3"/>
        <v>Call ParseErrorList.AddErrorFromParam("s45", ErrorRank.Warning, "単位の構文エラー")</v>
      </c>
    </row>
    <row r="100" spans="1:12" x14ac:dyDescent="0.2">
      <c r="A100" s="142"/>
      <c r="B100" s="135" t="s">
        <v>393</v>
      </c>
      <c r="C100" s="136" t="s">
        <v>517</v>
      </c>
      <c r="D100" s="137">
        <v>46</v>
      </c>
      <c r="E100" s="144" t="s">
        <v>626</v>
      </c>
      <c r="F100" s="144" t="s">
        <v>492</v>
      </c>
      <c r="G100" s="145" t="s">
        <v>374</v>
      </c>
      <c r="H100" s="150" t="s">
        <v>627</v>
      </c>
      <c r="I100" s="144" t="s">
        <v>622</v>
      </c>
      <c r="K100" s="140" t="str">
        <f t="shared" si="2"/>
        <v>UnitTooLong=98  ' s46:単位が半角255文字を超えている</v>
      </c>
      <c r="L100" s="140" t="str">
        <f t="shared" si="3"/>
        <v>Call ParseErrorList.AddErrorFromParam("s46", ErrorRank.Warning, "単位が半角255文字を超えている")</v>
      </c>
    </row>
    <row r="101" spans="1:12" x14ac:dyDescent="0.2">
      <c r="A101" s="142"/>
      <c r="B101" s="135" t="s">
        <v>393</v>
      </c>
      <c r="C101" s="136" t="s">
        <v>517</v>
      </c>
      <c r="D101" s="137">
        <v>47</v>
      </c>
      <c r="E101" s="144" t="s">
        <v>628</v>
      </c>
      <c r="F101" s="144" t="s">
        <v>495</v>
      </c>
      <c r="G101" s="145" t="s">
        <v>374</v>
      </c>
      <c r="H101" s="150" t="s">
        <v>629</v>
      </c>
      <c r="I101" s="144" t="s">
        <v>622</v>
      </c>
      <c r="K101" s="140" t="str">
        <f t="shared" si="2"/>
        <v>UnitHasBadChar=99  ' s47:単位にダメ文字が含まれている</v>
      </c>
      <c r="L101" s="140" t="str">
        <f t="shared" si="3"/>
        <v>Call ParseErrorList.AddErrorFromParam("s47", ErrorRank.Warning, "単位にダメ文字が含まれている")</v>
      </c>
    </row>
    <row r="102" spans="1:12" x14ac:dyDescent="0.2">
      <c r="A102" s="142"/>
      <c r="B102" s="135" t="s">
        <v>393</v>
      </c>
      <c r="C102" s="136" t="s">
        <v>517</v>
      </c>
      <c r="D102" s="137">
        <v>48</v>
      </c>
      <c r="E102" s="144" t="s">
        <v>630</v>
      </c>
      <c r="F102" s="144" t="s">
        <v>498</v>
      </c>
      <c r="G102" s="145" t="s">
        <v>374</v>
      </c>
      <c r="H102" s="150" t="s">
        <v>631</v>
      </c>
      <c r="I102" s="144" t="s">
        <v>622</v>
      </c>
      <c r="K102" s="140" t="str">
        <f t="shared" si="2"/>
        <v>UnitHasBadChar2=100  ' s48:単位に「"」が使用されている</v>
      </c>
      <c r="L102" s="140" t="str">
        <f t="shared" si="3"/>
        <v>Call ParseErrorList.AddErrorFromParam("s48", ErrorRank.Warning, "単位に「""」が使用されている")</v>
      </c>
    </row>
    <row r="103" spans="1:12" x14ac:dyDescent="0.2">
      <c r="A103" s="142"/>
      <c r="B103" s="135" t="s">
        <v>377</v>
      </c>
      <c r="C103" s="136" t="s">
        <v>517</v>
      </c>
      <c r="D103" s="137">
        <v>49</v>
      </c>
      <c r="E103" s="147" t="s">
        <v>632</v>
      </c>
      <c r="F103" s="147" t="s">
        <v>633</v>
      </c>
      <c r="G103" s="148" t="s">
        <v>407</v>
      </c>
      <c r="H103" s="149" t="s">
        <v>634</v>
      </c>
      <c r="I103" s="147" t="s">
        <v>635</v>
      </c>
      <c r="K103" s="140" t="str">
        <f t="shared" si="2"/>
        <v>MuxEmpty=101  ' s49:マルチプレクサが入力されていない</v>
      </c>
      <c r="L103" s="140" t="str">
        <f t="shared" si="3"/>
        <v>Call ParseErrorList.AddErrorFromParam("s49", ErrorRank.Information, "マルチプレクサが入力されていない")</v>
      </c>
    </row>
    <row r="104" spans="1:12" x14ac:dyDescent="0.2">
      <c r="A104" s="142"/>
      <c r="B104" s="135" t="s">
        <v>393</v>
      </c>
      <c r="C104" s="136" t="s">
        <v>517</v>
      </c>
      <c r="D104" s="137">
        <v>50</v>
      </c>
      <c r="E104" s="147" t="s">
        <v>636</v>
      </c>
      <c r="F104" s="147" t="s">
        <v>637</v>
      </c>
      <c r="G104" s="148" t="s">
        <v>407</v>
      </c>
      <c r="H104" s="149" t="s">
        <v>638</v>
      </c>
      <c r="I104" s="147" t="s">
        <v>635</v>
      </c>
      <c r="K104" s="140" t="str">
        <f t="shared" si="2"/>
        <v>MuxInvalid=102  ' s50:マルチプレクサの構文エラー</v>
      </c>
      <c r="L104" s="140" t="str">
        <f t="shared" si="3"/>
        <v>Call ParseErrorList.AddErrorFromParam("s50", ErrorRank.Warning, "マルチプレクサの構文エラー")</v>
      </c>
    </row>
    <row r="105" spans="1:12" x14ac:dyDescent="0.2">
      <c r="A105" s="142"/>
      <c r="B105" s="135" t="s">
        <v>364</v>
      </c>
      <c r="C105" s="136" t="s">
        <v>517</v>
      </c>
      <c r="D105" s="137">
        <v>51</v>
      </c>
      <c r="E105" s="147" t="s">
        <v>639</v>
      </c>
      <c r="F105" s="147" t="s">
        <v>640</v>
      </c>
      <c r="G105" s="148"/>
      <c r="H105" s="149" t="s">
        <v>641</v>
      </c>
      <c r="I105" s="147"/>
      <c r="K105" s="140" t="str">
        <f t="shared" si="2"/>
        <v>MuxDuplicate=103  ' s51:マルチプレクサの選択信号が複数ある</v>
      </c>
      <c r="L105" s="140" t="str">
        <f t="shared" si="3"/>
        <v>Call ParseErrorList.AddErrorFromParam("s51", ErrorRank.Error, "マルチプレクサの選択信号が複数ある")</v>
      </c>
    </row>
    <row r="106" spans="1:12" ht="26" x14ac:dyDescent="0.2">
      <c r="A106" s="142"/>
      <c r="B106" s="135" t="s">
        <v>393</v>
      </c>
      <c r="C106" s="136" t="s">
        <v>517</v>
      </c>
      <c r="D106" s="137">
        <v>52</v>
      </c>
      <c r="E106" s="147" t="s">
        <v>642</v>
      </c>
      <c r="F106" s="147" t="s">
        <v>643</v>
      </c>
      <c r="G106" s="148"/>
      <c r="H106" s="149" t="s">
        <v>644</v>
      </c>
      <c r="I106" s="147" t="s">
        <v>645</v>
      </c>
      <c r="K106" s="140" t="str">
        <f t="shared" si="2"/>
        <v>MulOutOfLange=104  ' s52:マルチプレクサの多重値が選択信号の範囲を超えている</v>
      </c>
      <c r="L106" s="140" t="str">
        <f t="shared" si="3"/>
        <v>Call ParseErrorList.AddErrorFromParam("s52", ErrorRank.Warning, "マルチプレクサの多重値が選択信号の範囲を超えている")</v>
      </c>
    </row>
    <row r="107" spans="1:12" x14ac:dyDescent="0.2">
      <c r="A107" s="142"/>
      <c r="B107" s="135" t="s">
        <v>377</v>
      </c>
      <c r="C107" s="136" t="s">
        <v>517</v>
      </c>
      <c r="D107" s="137">
        <v>53</v>
      </c>
      <c r="E107" s="153" t="s">
        <v>646</v>
      </c>
      <c r="F107" s="153" t="s">
        <v>647</v>
      </c>
      <c r="G107" s="154" t="s">
        <v>361</v>
      </c>
      <c r="H107" s="155" t="s">
        <v>648</v>
      </c>
      <c r="I107" s="153"/>
      <c r="K107" s="140" t="str">
        <f t="shared" si="2"/>
        <v>VTableEmpty=105  ' s53:値テーブルが入力されていない</v>
      </c>
      <c r="L107" s="140" t="str">
        <f t="shared" si="3"/>
        <v>Call ParseErrorList.AddErrorFromParam("s53", ErrorRank.Information, "値テーブルが入力されていない")</v>
      </c>
    </row>
    <row r="108" spans="1:12" x14ac:dyDescent="0.2">
      <c r="A108" s="142"/>
      <c r="B108" s="135" t="s">
        <v>393</v>
      </c>
      <c r="C108" s="136" t="s">
        <v>517</v>
      </c>
      <c r="D108" s="137">
        <v>54</v>
      </c>
      <c r="E108" s="144" t="s">
        <v>649</v>
      </c>
      <c r="F108" s="144"/>
      <c r="G108" s="145" t="s">
        <v>374</v>
      </c>
      <c r="H108" s="150" t="s">
        <v>650</v>
      </c>
      <c r="I108" s="144" t="s">
        <v>651</v>
      </c>
      <c r="K108" s="140" t="str">
        <f t="shared" si="2"/>
        <v>VTableInvalid=106  ' s54:値テーブルの構文エラー</v>
      </c>
      <c r="L108" s="140" t="str">
        <f t="shared" si="3"/>
        <v>Call ParseErrorList.AddErrorFromParam("s54", ErrorRank.Warning, "値テーブルの構文エラー")</v>
      </c>
    </row>
    <row r="109" spans="1:12" ht="26" x14ac:dyDescent="0.2">
      <c r="A109" s="142"/>
      <c r="B109" s="135" t="s">
        <v>393</v>
      </c>
      <c r="C109" s="136" t="s">
        <v>517</v>
      </c>
      <c r="D109" s="137">
        <v>55</v>
      </c>
      <c r="E109" s="138" t="s">
        <v>652</v>
      </c>
      <c r="F109" s="138" t="s">
        <v>653</v>
      </c>
      <c r="G109" s="139"/>
      <c r="H109" s="140" t="s">
        <v>654</v>
      </c>
      <c r="I109" s="138"/>
      <c r="K109" s="140" t="str">
        <f t="shared" si="2"/>
        <v>SignMinInitMismatch=107  ' s55:符号がunsignedであるにもかかわらず、最小値または初期値が負の値である</v>
      </c>
      <c r="L109" s="140" t="str">
        <f t="shared" si="3"/>
        <v>Call ParseErrorList.AddErrorFromParam("s55", ErrorRank.Warning, "符号がunsignedであるにもかかわらず、最小値または初期値が負の値である")</v>
      </c>
    </row>
    <row r="110" spans="1:12" ht="26" x14ac:dyDescent="0.2">
      <c r="A110" s="142"/>
      <c r="B110" s="135" t="s">
        <v>393</v>
      </c>
      <c r="C110" s="136" t="s">
        <v>517</v>
      </c>
      <c r="D110" s="137">
        <v>56</v>
      </c>
      <c r="E110" s="138" t="s">
        <v>655</v>
      </c>
      <c r="F110" s="138" t="s">
        <v>656</v>
      </c>
      <c r="G110" s="139"/>
      <c r="H110" s="140" t="s">
        <v>657</v>
      </c>
      <c r="I110" s="138"/>
      <c r="K110" s="140" t="str">
        <f t="shared" si="2"/>
        <v>InitMinMaxMismatch=108  ' s56:初期値が最小値より小さい、または最大値より大きい</v>
      </c>
      <c r="L110" s="140" t="str">
        <f t="shared" si="3"/>
        <v>Call ParseErrorList.AddErrorFromParam("s56", ErrorRank.Warning, "初期値が最小値より小さい、または最大値より大きい")</v>
      </c>
    </row>
    <row r="111" spans="1:12" ht="39" x14ac:dyDescent="0.2">
      <c r="A111" s="142"/>
      <c r="B111" s="135" t="s">
        <v>393</v>
      </c>
      <c r="C111" s="136" t="s">
        <v>517</v>
      </c>
      <c r="D111" s="137">
        <v>57</v>
      </c>
      <c r="E111" s="138" t="s">
        <v>658</v>
      </c>
      <c r="F111" s="138" t="s">
        <v>659</v>
      </c>
      <c r="G111" s="139"/>
      <c r="H111" s="140" t="s">
        <v>660</v>
      </c>
      <c r="I111" s="138"/>
      <c r="K111" s="140" t="str">
        <f t="shared" si="2"/>
        <v>MinLengthMismatch=109  ' s57:最小値が指定されたbit数で表現できる幅を超えている</v>
      </c>
      <c r="L111" s="140" t="str">
        <f t="shared" si="3"/>
        <v>Call ParseErrorList.AddErrorFromParam("s57", ErrorRank.Warning, "最小値が指定されたbit数で表現できる幅を超えている")</v>
      </c>
    </row>
    <row r="112" spans="1:12" ht="39" x14ac:dyDescent="0.2">
      <c r="A112" s="142"/>
      <c r="B112" s="135" t="s">
        <v>393</v>
      </c>
      <c r="C112" s="136" t="s">
        <v>517</v>
      </c>
      <c r="D112" s="137">
        <v>58</v>
      </c>
      <c r="E112" s="138" t="s">
        <v>661</v>
      </c>
      <c r="F112" s="138" t="s">
        <v>659</v>
      </c>
      <c r="G112" s="139"/>
      <c r="H112" s="140" t="s">
        <v>662</v>
      </c>
      <c r="I112" s="138"/>
      <c r="K112" s="140" t="str">
        <f t="shared" si="2"/>
        <v>MaxLengthMismatch=110  ' s58:最大値が指定されたbit数で表現できる幅を超えている</v>
      </c>
      <c r="L112" s="140" t="str">
        <f t="shared" si="3"/>
        <v>Call ParseErrorList.AddErrorFromParam("s58", ErrorRank.Warning, "最大値が指定されたbit数で表現できる幅を超えている")</v>
      </c>
    </row>
    <row r="113" spans="1:12" x14ac:dyDescent="0.2">
      <c r="A113" s="207" t="s">
        <v>663</v>
      </c>
      <c r="B113" s="135" t="s">
        <v>409</v>
      </c>
      <c r="C113" s="136" t="s">
        <v>664</v>
      </c>
      <c r="D113" s="137">
        <v>1</v>
      </c>
      <c r="E113" s="138" t="s">
        <v>665</v>
      </c>
      <c r="F113" s="138" t="s">
        <v>666</v>
      </c>
      <c r="G113" s="139"/>
      <c r="H113" s="140" t="s">
        <v>667</v>
      </c>
      <c r="I113" s="138"/>
      <c r="K113" s="140" t="str">
        <f t="shared" si="2"/>
        <v>VTableShortage=111  ' t1:値テーブルに定義されていない値がある</v>
      </c>
      <c r="L113" s="140" t="str">
        <f t="shared" si="3"/>
        <v>Call ParseErrorList.AddErrorFromParam("t1", ErrorRank.Caution, "値テーブルに定義されていない値がある")</v>
      </c>
    </row>
    <row r="114" spans="1:12" ht="39" x14ac:dyDescent="0.2">
      <c r="A114" s="208"/>
      <c r="B114" s="135" t="s">
        <v>364</v>
      </c>
      <c r="C114" s="136" t="s">
        <v>664</v>
      </c>
      <c r="D114" s="137">
        <v>2</v>
      </c>
      <c r="E114" s="138" t="s">
        <v>668</v>
      </c>
      <c r="F114" s="138"/>
      <c r="G114" s="139"/>
      <c r="H114" s="140" t="s">
        <v>669</v>
      </c>
      <c r="I114" s="138"/>
      <c r="K114" s="140" t="str">
        <f t="shared" si="2"/>
        <v>VTableOutOfRange=112  ' t2:値テーブルに、最小値より小さい値、または最大値より大きい値で定義された文字列がある</v>
      </c>
      <c r="L114" s="140" t="str">
        <f t="shared" si="3"/>
        <v>Call ParseErrorList.AddErrorFromParam("t2", ErrorRank.Error, "値テーブルに、最小値より小さい値、または最大値より大きい値で定義された文字列がある")</v>
      </c>
    </row>
    <row r="115" spans="1:12" x14ac:dyDescent="0.2">
      <c r="A115" s="208"/>
      <c r="B115" s="135" t="s">
        <v>393</v>
      </c>
      <c r="C115" s="136" t="s">
        <v>664</v>
      </c>
      <c r="D115" s="137">
        <v>3</v>
      </c>
      <c r="E115" s="138" t="s">
        <v>670</v>
      </c>
      <c r="F115" s="138"/>
      <c r="G115" s="139" t="s">
        <v>374</v>
      </c>
      <c r="H115" s="140" t="s">
        <v>671</v>
      </c>
      <c r="I115" s="138" t="s">
        <v>401</v>
      </c>
      <c r="K115" s="140" t="str">
        <f t="shared" si="2"/>
        <v>VTableStringTooLong=113  ' t3:値テーブルの文字列が32文字を超えている</v>
      </c>
      <c r="L115" s="140" t="str">
        <f t="shared" si="3"/>
        <v>Call ParseErrorList.AddErrorFromParam("t3", ErrorRank.Warning, "値テーブルの文字列が32文字を超えている")</v>
      </c>
    </row>
    <row r="116" spans="1:12" ht="26" x14ac:dyDescent="0.2">
      <c r="A116" s="208"/>
      <c r="B116" s="135" t="s">
        <v>393</v>
      </c>
      <c r="C116" s="136" t="s">
        <v>664</v>
      </c>
      <c r="D116" s="137">
        <v>4</v>
      </c>
      <c r="E116" s="138" t="s">
        <v>672</v>
      </c>
      <c r="F116" s="138"/>
      <c r="G116" s="139" t="s">
        <v>374</v>
      </c>
      <c r="H116" s="140" t="s">
        <v>673</v>
      </c>
      <c r="I116" s="138" t="s">
        <v>401</v>
      </c>
      <c r="K116" s="140" t="str">
        <f t="shared" si="2"/>
        <v>VTableStringHasBadChar=114  ' t4:値テーブルの文字列にダメ文字が含まれている</v>
      </c>
      <c r="L116" s="140" t="str">
        <f t="shared" si="3"/>
        <v>Call ParseErrorList.AddErrorFromParam("t4", ErrorRank.Warning, "値テーブルの文字列にダメ文字が含まれている")</v>
      </c>
    </row>
    <row r="117" spans="1:12" ht="26" x14ac:dyDescent="0.2">
      <c r="A117" s="209"/>
      <c r="B117" s="135" t="s">
        <v>393</v>
      </c>
      <c r="C117" s="136" t="s">
        <v>664</v>
      </c>
      <c r="D117" s="137">
        <v>5</v>
      </c>
      <c r="E117" s="138" t="s">
        <v>674</v>
      </c>
      <c r="F117" s="138"/>
      <c r="G117" s="139" t="s">
        <v>374</v>
      </c>
      <c r="H117" s="140" t="s">
        <v>675</v>
      </c>
      <c r="I117" s="138" t="s">
        <v>401</v>
      </c>
      <c r="K117" s="140" t="str">
        <f t="shared" si="2"/>
        <v>VTableStringHasBadChar2=115  ' t5:値テーブルの文字列に「"」が使用されている</v>
      </c>
      <c r="L117" s="140" t="str">
        <f t="shared" si="3"/>
        <v>Call ParseErrorList.AddErrorFromParam("t5", ErrorRank.Warning, "値テーブルの文字列に「""」が使用されている")</v>
      </c>
    </row>
    <row r="118" spans="1:12" x14ac:dyDescent="0.2">
      <c r="A118" s="210" t="s">
        <v>676</v>
      </c>
      <c r="B118" s="135" t="s">
        <v>377</v>
      </c>
      <c r="C118" s="136" t="s">
        <v>677</v>
      </c>
      <c r="D118" s="137">
        <v>1</v>
      </c>
      <c r="E118" s="138" t="s">
        <v>678</v>
      </c>
      <c r="F118" s="138" t="s">
        <v>679</v>
      </c>
      <c r="G118" s="139"/>
      <c r="H118" s="140" t="s">
        <v>680</v>
      </c>
      <c r="I118" s="138"/>
      <c r="K118" s="140" t="str">
        <f t="shared" si="2"/>
        <v>MatrixNoTransceiver=116  ' n1:送信するノードがいない</v>
      </c>
      <c r="L118" s="140" t="str">
        <f t="shared" si="3"/>
        <v>Call ParseErrorList.AddErrorFromParam("n1", ErrorRank.Information, "送信するノードがいない")</v>
      </c>
    </row>
    <row r="119" spans="1:12" x14ac:dyDescent="0.2">
      <c r="A119" s="210"/>
      <c r="B119" s="135" t="s">
        <v>377</v>
      </c>
      <c r="C119" s="136" t="s">
        <v>677</v>
      </c>
      <c r="D119" s="137">
        <v>2</v>
      </c>
      <c r="E119" s="138" t="s">
        <v>681</v>
      </c>
      <c r="F119" s="138" t="s">
        <v>679</v>
      </c>
      <c r="G119" s="139"/>
      <c r="H119" s="140" t="s">
        <v>682</v>
      </c>
      <c r="I119" s="138"/>
      <c r="K119" s="140" t="str">
        <f t="shared" si="2"/>
        <v>MatrixNoReceiver=117  ' n2:受信するノードがいない</v>
      </c>
      <c r="L119" s="140" t="str">
        <f t="shared" si="3"/>
        <v>Call ParseErrorList.AddErrorFromParam("n2", ErrorRank.Information, "受信するノードがいない")</v>
      </c>
    </row>
    <row r="120" spans="1:12" ht="39" x14ac:dyDescent="0.2">
      <c r="A120" s="210"/>
      <c r="B120" s="135" t="s">
        <v>393</v>
      </c>
      <c r="C120" s="136" t="s">
        <v>677</v>
      </c>
      <c r="D120" s="137">
        <v>3</v>
      </c>
      <c r="E120" s="138" t="s">
        <v>683</v>
      </c>
      <c r="F120" s="138" t="s">
        <v>684</v>
      </c>
      <c r="G120" s="139"/>
      <c r="H120" s="140" t="s">
        <v>685</v>
      </c>
      <c r="I120" s="138"/>
      <c r="K120" s="140" t="str">
        <f t="shared" si="2"/>
        <v>MatrixMultiTransceivers=118  ' n3:送信者が複数ある</v>
      </c>
      <c r="L120" s="140" t="str">
        <f t="shared" si="3"/>
        <v>Call ParseErrorList.AddErrorFromParam("n3", ErrorRank.Warning, "送信者が複数ある")</v>
      </c>
    </row>
    <row r="121" spans="1:12" x14ac:dyDescent="0.2">
      <c r="A121" s="210"/>
      <c r="B121" s="135" t="s">
        <v>393</v>
      </c>
      <c r="C121" s="136" t="s">
        <v>677</v>
      </c>
      <c r="D121" s="137">
        <v>4</v>
      </c>
      <c r="E121" s="138" t="s">
        <v>686</v>
      </c>
      <c r="F121" s="138"/>
      <c r="G121" s="139" t="s">
        <v>374</v>
      </c>
      <c r="H121" s="140" t="s">
        <v>687</v>
      </c>
      <c r="I121" s="138" t="s">
        <v>688</v>
      </c>
      <c r="K121" s="140" t="str">
        <f t="shared" si="2"/>
        <v>NodeNameEmpty=119  ' n4:送受信者名が入力されていない</v>
      </c>
      <c r="L121" s="140" t="str">
        <f t="shared" si="3"/>
        <v>Call ParseErrorList.AddErrorFromParam("n4", ErrorRank.Warning, "送受信者名が入力されていない")</v>
      </c>
    </row>
    <row r="122" spans="1:12" x14ac:dyDescent="0.2">
      <c r="A122" s="210"/>
      <c r="B122" s="135" t="s">
        <v>393</v>
      </c>
      <c r="C122" s="136" t="s">
        <v>677</v>
      </c>
      <c r="D122" s="137">
        <v>5</v>
      </c>
      <c r="E122" s="138" t="s">
        <v>689</v>
      </c>
      <c r="F122" s="138"/>
      <c r="G122" s="139" t="s">
        <v>374</v>
      </c>
      <c r="H122" s="140" t="s">
        <v>690</v>
      </c>
      <c r="I122" s="138" t="s">
        <v>688</v>
      </c>
      <c r="K122" s="140" t="str">
        <f t="shared" si="2"/>
        <v>NodeNameInvalid=120  ' n5:送受信者名の構文エラー</v>
      </c>
      <c r="L122" s="140" t="str">
        <f t="shared" si="3"/>
        <v>Call ParseErrorList.AddErrorFromParam("n5", ErrorRank.Warning, "送受信者名の構文エラー")</v>
      </c>
    </row>
    <row r="123" spans="1:12" x14ac:dyDescent="0.2">
      <c r="A123" s="210"/>
      <c r="B123" s="135" t="s">
        <v>393</v>
      </c>
      <c r="C123" s="136" t="s">
        <v>677</v>
      </c>
      <c r="D123" s="137">
        <v>6</v>
      </c>
      <c r="E123" s="138" t="s">
        <v>691</v>
      </c>
      <c r="F123" s="138"/>
      <c r="G123" s="139" t="s">
        <v>374</v>
      </c>
      <c r="H123" s="140" t="s">
        <v>692</v>
      </c>
      <c r="I123" s="138" t="s">
        <v>688</v>
      </c>
      <c r="K123" s="140" t="str">
        <f t="shared" si="2"/>
        <v>NodeNameTooLong=121  ' n6:送受信者名が半角32文字を超えている</v>
      </c>
      <c r="L123" s="140" t="str">
        <f t="shared" si="3"/>
        <v>Call ParseErrorList.AddErrorFromParam("n6", ErrorRank.Warning, "送受信者名が半角32文字を超えている")</v>
      </c>
    </row>
    <row r="124" spans="1:12" ht="26" x14ac:dyDescent="0.2">
      <c r="A124" s="210"/>
      <c r="B124" s="135" t="s">
        <v>393</v>
      </c>
      <c r="C124" s="136" t="s">
        <v>677</v>
      </c>
      <c r="D124" s="137">
        <v>7</v>
      </c>
      <c r="E124" s="138" t="s">
        <v>693</v>
      </c>
      <c r="F124" s="138"/>
      <c r="G124" s="139" t="s">
        <v>374</v>
      </c>
      <c r="H124" s="140" t="s">
        <v>694</v>
      </c>
      <c r="I124" s="138" t="s">
        <v>688</v>
      </c>
      <c r="K124" s="140" t="str">
        <f t="shared" si="2"/>
        <v>NodeNameFormatError=122  ' n7:送受信者名が半角英字または_（アンダーバー）で始まっていない</v>
      </c>
      <c r="L124" s="140" t="str">
        <f t="shared" si="3"/>
        <v>Call ParseErrorList.AddErrorFromParam("n7", ErrorRank.Warning, "送受信者名が半角英字または_（アンダーバー）で始まっていない")</v>
      </c>
    </row>
    <row r="125" spans="1:12" ht="26" x14ac:dyDescent="0.2">
      <c r="A125" s="210"/>
      <c r="B125" s="135" t="s">
        <v>393</v>
      </c>
      <c r="C125" s="136" t="s">
        <v>677</v>
      </c>
      <c r="D125" s="137">
        <v>8</v>
      </c>
      <c r="E125" s="138" t="s">
        <v>695</v>
      </c>
      <c r="F125" s="138"/>
      <c r="G125" s="139" t="s">
        <v>374</v>
      </c>
      <c r="H125" s="140" t="s">
        <v>696</v>
      </c>
      <c r="I125" s="138" t="s">
        <v>688</v>
      </c>
      <c r="K125" s="140" t="str">
        <f t="shared" si="2"/>
        <v>NodeNameFormatError2=123  ' n8:送受信者名に半角英数字_（アンダーバー）以外が含まれる</v>
      </c>
      <c r="L125" s="140" t="str">
        <f t="shared" si="3"/>
        <v>Call ParseErrorList.AddErrorFromParam("n8", ErrorRank.Warning, "送受信者名に半角英数字_（アンダーバー）以外が含まれる")</v>
      </c>
    </row>
    <row r="126" spans="1:12" x14ac:dyDescent="0.2">
      <c r="A126" s="210"/>
      <c r="B126" s="135" t="s">
        <v>409</v>
      </c>
      <c r="C126" s="136" t="s">
        <v>677</v>
      </c>
      <c r="D126" s="137">
        <v>9</v>
      </c>
      <c r="E126" s="138" t="s">
        <v>697</v>
      </c>
      <c r="F126" s="138"/>
      <c r="G126" s="139"/>
      <c r="H126" s="140" t="s">
        <v>698</v>
      </c>
      <c r="I126" s="138"/>
      <c r="K126" s="140" t="str">
        <f t="shared" si="2"/>
        <v>NodeNameConflict=124  ' n9:送受信者名が重複している</v>
      </c>
      <c r="L126" s="140" t="str">
        <f t="shared" si="3"/>
        <v>Call ParseErrorList.AddErrorFromParam("n9", ErrorRank.Caution, "送受信者名が重複している")</v>
      </c>
    </row>
    <row r="127" spans="1:12" x14ac:dyDescent="0.2">
      <c r="G127" s="134" t="str">
        <f>COUNTA(G3:G126) &amp;"/"&amp;COUNTA(C3:C126)</f>
        <v>95/124</v>
      </c>
    </row>
    <row r="128" spans="1:12" ht="26" x14ac:dyDescent="0.2">
      <c r="B128" s="157" t="s">
        <v>377</v>
      </c>
      <c r="E128" s="156" t="s">
        <v>699</v>
      </c>
      <c r="G128" s="158">
        <f>COUNTA(G3:G126) /COUNTA(C3:C126)</f>
        <v>0.7661290322580645</v>
      </c>
    </row>
    <row r="130" spans="2:9" x14ac:dyDescent="0.2">
      <c r="E130" s="159"/>
    </row>
    <row r="131" spans="2:9" x14ac:dyDescent="0.2">
      <c r="B131" s="160"/>
      <c r="C131" s="211" t="s">
        <v>700</v>
      </c>
      <c r="D131" s="211"/>
      <c r="E131" s="202" t="s">
        <v>701</v>
      </c>
      <c r="F131" s="203"/>
    </row>
    <row r="132" spans="2:9" x14ac:dyDescent="0.2">
      <c r="B132" s="135" t="s">
        <v>358</v>
      </c>
      <c r="C132" s="199">
        <v>0</v>
      </c>
      <c r="D132" s="199"/>
      <c r="E132" s="200" t="s">
        <v>360</v>
      </c>
      <c r="F132" s="201"/>
      <c r="G132" s="134" t="s">
        <v>702</v>
      </c>
    </row>
    <row r="133" spans="2:9" x14ac:dyDescent="0.2">
      <c r="B133" s="135" t="s">
        <v>377</v>
      </c>
      <c r="C133" s="199">
        <v>1</v>
      </c>
      <c r="D133" s="199"/>
      <c r="E133" s="200" t="s">
        <v>703</v>
      </c>
      <c r="F133" s="201"/>
      <c r="G133" s="134" t="s">
        <v>704</v>
      </c>
    </row>
    <row r="134" spans="2:9" x14ac:dyDescent="0.2">
      <c r="B134" s="135" t="s">
        <v>409</v>
      </c>
      <c r="C134" s="199">
        <v>3</v>
      </c>
      <c r="D134" s="199"/>
      <c r="E134" s="200" t="s">
        <v>705</v>
      </c>
      <c r="F134" s="201"/>
      <c r="G134" s="134" t="s">
        <v>706</v>
      </c>
      <c r="I134" s="134" t="s">
        <v>707</v>
      </c>
    </row>
    <row r="135" spans="2:9" x14ac:dyDescent="0.2">
      <c r="B135" s="135" t="s">
        <v>393</v>
      </c>
      <c r="C135" s="199">
        <v>6</v>
      </c>
      <c r="D135" s="199"/>
      <c r="E135" s="200" t="s">
        <v>708</v>
      </c>
      <c r="F135" s="201"/>
      <c r="G135" s="134" t="s">
        <v>709</v>
      </c>
    </row>
    <row r="136" spans="2:9" x14ac:dyDescent="0.2">
      <c r="B136" s="135" t="s">
        <v>364</v>
      </c>
      <c r="C136" s="199">
        <v>9</v>
      </c>
      <c r="D136" s="199"/>
      <c r="E136" s="200" t="s">
        <v>710</v>
      </c>
      <c r="F136" s="201"/>
      <c r="G136" s="134" t="s">
        <v>711</v>
      </c>
    </row>
  </sheetData>
  <mergeCells count="17">
    <mergeCell ref="C1:D1"/>
    <mergeCell ref="A3:A7"/>
    <mergeCell ref="A8:A32"/>
    <mergeCell ref="A113:A117"/>
    <mergeCell ref="A118:A126"/>
    <mergeCell ref="C135:D135"/>
    <mergeCell ref="E135:F135"/>
    <mergeCell ref="C136:D136"/>
    <mergeCell ref="E136:F136"/>
    <mergeCell ref="E131:F131"/>
    <mergeCell ref="C132:D132"/>
    <mergeCell ref="E132:F132"/>
    <mergeCell ref="C133:D133"/>
    <mergeCell ref="E133:F133"/>
    <mergeCell ref="C134:D134"/>
    <mergeCell ref="E134:F134"/>
    <mergeCell ref="C131:D131"/>
  </mergeCells>
  <phoneticPr fontId="2"/>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14999847407452621"/>
  </sheetPr>
  <dimension ref="A1:BX115"/>
  <sheetViews>
    <sheetView zoomScaleNormal="100" zoomScaleSheetLayoutView="100" workbookViewId="0">
      <selection activeCell="AN47" sqref="AN47"/>
    </sheetView>
  </sheetViews>
  <sheetFormatPr defaultColWidth="0" defaultRowHeight="13" x14ac:dyDescent="0.2"/>
  <cols>
    <col min="1" max="2" width="1.453125" style="97" customWidth="1"/>
    <col min="3" max="34" width="3" style="97" customWidth="1"/>
    <col min="35" max="35" width="1.453125" style="97" customWidth="1"/>
    <col min="36" max="36" width="1.453125" style="99" customWidth="1"/>
    <col min="37" max="68" width="3" style="99" customWidth="1"/>
    <col min="69" max="70" width="1.453125" style="99" customWidth="1"/>
    <col min="71" max="76" width="3" style="99" customWidth="1"/>
    <col min="77" max="16384" width="3" style="97" hidden="1"/>
  </cols>
  <sheetData>
    <row r="1" spans="1:67" s="95" customFormat="1" ht="8.4" x14ac:dyDescent="0.2">
      <c r="C1" s="96"/>
      <c r="AJ1" s="96"/>
    </row>
    <row r="2" spans="1:67" x14ac:dyDescent="0.2">
      <c r="BO2" s="112" t="s">
        <v>283</v>
      </c>
    </row>
    <row r="3" spans="1:67" s="99" customFormat="1" ht="21.5" thickBot="1" x14ac:dyDescent="0.25">
      <c r="A3" s="97"/>
      <c r="B3" s="97"/>
      <c r="C3" s="97"/>
      <c r="D3" s="98" t="s">
        <v>197</v>
      </c>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7"/>
      <c r="AI3" s="97"/>
    </row>
    <row r="4" spans="1:67" s="99" customFormat="1" ht="13.75" thickTop="1" x14ac:dyDescent="0.2">
      <c r="A4" s="97"/>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row>
    <row r="5" spans="1:67" s="99" customFormat="1" x14ac:dyDescent="0.2">
      <c r="A5" s="97"/>
      <c r="B5" s="97"/>
      <c r="C5" s="97"/>
      <c r="D5" s="97"/>
      <c r="E5" s="97" t="s">
        <v>198</v>
      </c>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M5" s="246" t="s">
        <v>199</v>
      </c>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row>
    <row r="6" spans="1:67" s="99" customFormat="1" x14ac:dyDescent="0.2">
      <c r="A6" s="97"/>
      <c r="B6" s="97"/>
      <c r="C6" s="97"/>
      <c r="D6" s="97"/>
      <c r="E6" s="97" t="s">
        <v>200</v>
      </c>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row>
    <row r="7" spans="1:67" x14ac:dyDescent="0.2">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row>
    <row r="8" spans="1:67" s="99" customFormat="1" x14ac:dyDescent="0.2">
      <c r="A8" s="97"/>
      <c r="B8" s="97"/>
      <c r="C8" s="97"/>
      <c r="D8" s="97"/>
      <c r="E8" s="224" t="s">
        <v>201</v>
      </c>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101"/>
      <c r="AH8" s="97"/>
      <c r="AI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row>
    <row r="9" spans="1:67" s="99" customFormat="1" x14ac:dyDescent="0.2">
      <c r="A9" s="97"/>
      <c r="B9" s="97"/>
      <c r="C9" s="97"/>
      <c r="D9" s="258" t="s">
        <v>202</v>
      </c>
      <c r="E9" s="258"/>
      <c r="F9" s="258" t="s">
        <v>203</v>
      </c>
      <c r="G9" s="258"/>
      <c r="H9" s="258" t="s">
        <v>204</v>
      </c>
      <c r="I9" s="258"/>
      <c r="J9" s="259" t="s">
        <v>205</v>
      </c>
      <c r="K9" s="259"/>
      <c r="L9" s="260" t="s">
        <v>206</v>
      </c>
      <c r="M9" s="260"/>
      <c r="N9" s="260"/>
      <c r="O9" s="260"/>
      <c r="P9" s="260"/>
      <c r="Q9" s="260"/>
      <c r="R9" s="260"/>
      <c r="S9" s="260"/>
      <c r="T9" s="260"/>
      <c r="U9" s="260"/>
      <c r="V9" s="260"/>
      <c r="W9" s="260"/>
      <c r="X9" s="260"/>
      <c r="Y9" s="260"/>
      <c r="Z9" s="260"/>
      <c r="AA9" s="260"/>
      <c r="AB9" s="258" t="s">
        <v>207</v>
      </c>
      <c r="AC9" s="258"/>
      <c r="AD9" s="258" t="s">
        <v>208</v>
      </c>
      <c r="AE9" s="258"/>
      <c r="AF9" s="258" t="s">
        <v>209</v>
      </c>
      <c r="AG9" s="258"/>
      <c r="AH9" s="97"/>
      <c r="AI9" s="97"/>
      <c r="AM9" s="257" t="s">
        <v>210</v>
      </c>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97"/>
    </row>
    <row r="10" spans="1:67" s="99" customFormat="1" x14ac:dyDescent="0.2">
      <c r="A10" s="97"/>
      <c r="B10" s="97"/>
      <c r="C10" s="97"/>
      <c r="D10" s="258"/>
      <c r="E10" s="258"/>
      <c r="F10" s="258"/>
      <c r="G10" s="258"/>
      <c r="H10" s="258"/>
      <c r="I10" s="258"/>
      <c r="J10" s="259"/>
      <c r="K10" s="259"/>
      <c r="L10" s="261" t="s">
        <v>211</v>
      </c>
      <c r="M10" s="261"/>
      <c r="N10" s="261" t="s">
        <v>212</v>
      </c>
      <c r="O10" s="261"/>
      <c r="P10" s="261" t="s">
        <v>213</v>
      </c>
      <c r="Q10" s="261"/>
      <c r="R10" s="261" t="s">
        <v>214</v>
      </c>
      <c r="S10" s="261"/>
      <c r="T10" s="261" t="s">
        <v>215</v>
      </c>
      <c r="U10" s="261"/>
      <c r="V10" s="261" t="s">
        <v>216</v>
      </c>
      <c r="W10" s="261"/>
      <c r="X10" s="261" t="s">
        <v>217</v>
      </c>
      <c r="Y10" s="261"/>
      <c r="Z10" s="261" t="s">
        <v>218</v>
      </c>
      <c r="AA10" s="261"/>
      <c r="AB10" s="258"/>
      <c r="AC10" s="258"/>
      <c r="AD10" s="258"/>
      <c r="AE10" s="258"/>
      <c r="AF10" s="258"/>
      <c r="AG10" s="258"/>
      <c r="AH10" s="97"/>
      <c r="AI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row>
    <row r="11" spans="1:67" s="99" customFormat="1" ht="13.25" x14ac:dyDescent="0.2">
      <c r="A11" s="97"/>
      <c r="B11" s="97"/>
      <c r="C11" s="97"/>
      <c r="D11" s="97"/>
      <c r="E11" s="97"/>
      <c r="F11" s="97"/>
      <c r="G11" s="97"/>
      <c r="H11" s="97"/>
      <c r="I11" s="97"/>
      <c r="J11" s="97"/>
      <c r="K11" s="97"/>
      <c r="L11" s="97" t="s">
        <v>219</v>
      </c>
      <c r="M11" s="97"/>
      <c r="N11" s="97" t="s">
        <v>220</v>
      </c>
      <c r="O11" s="97"/>
      <c r="P11" s="97" t="s">
        <v>221</v>
      </c>
      <c r="Q11" s="97"/>
      <c r="R11" s="97" t="s">
        <v>222</v>
      </c>
      <c r="S11" s="97"/>
      <c r="T11" s="97" t="s">
        <v>223</v>
      </c>
      <c r="U11" s="97"/>
      <c r="V11" s="97" t="s">
        <v>224</v>
      </c>
      <c r="W11" s="97"/>
      <c r="X11" s="97" t="s">
        <v>225</v>
      </c>
      <c r="Y11" s="97"/>
      <c r="Z11" s="97" t="s">
        <v>226</v>
      </c>
      <c r="AA11" s="97"/>
      <c r="AB11" s="97"/>
      <c r="AC11" s="97"/>
      <c r="AD11" s="97"/>
      <c r="AE11" s="97"/>
      <c r="AF11" s="97"/>
      <c r="AG11" s="97"/>
      <c r="AH11" s="97"/>
      <c r="AI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row>
    <row r="12" spans="1:67" ht="13.25" x14ac:dyDescent="0.2">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row>
    <row r="13" spans="1:67" s="99" customFormat="1" x14ac:dyDescent="0.2">
      <c r="A13" s="97"/>
      <c r="B13" s="97"/>
      <c r="C13" s="97"/>
      <c r="D13" s="97"/>
      <c r="E13" s="97"/>
      <c r="F13" s="97"/>
      <c r="G13" s="97"/>
      <c r="H13" s="257" t="s">
        <v>227</v>
      </c>
      <c r="I13" s="257"/>
      <c r="J13" s="257"/>
      <c r="K13" s="257"/>
      <c r="L13" s="257"/>
      <c r="M13" s="257"/>
      <c r="N13" s="257"/>
      <c r="O13" s="257"/>
      <c r="P13" s="257"/>
      <c r="Q13" s="257"/>
      <c r="R13" s="257"/>
      <c r="S13" s="257"/>
      <c r="T13" s="257"/>
      <c r="U13" s="257"/>
      <c r="V13" s="257"/>
      <c r="W13" s="257"/>
      <c r="X13" s="257"/>
      <c r="Y13" s="257"/>
      <c r="Z13" s="257"/>
      <c r="AA13" s="257"/>
      <c r="AB13" s="257"/>
      <c r="AC13" s="257"/>
      <c r="AD13" s="97"/>
      <c r="AE13" s="97"/>
      <c r="AF13" s="97"/>
      <c r="AG13" s="97"/>
      <c r="AH13" s="97"/>
      <c r="AI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row>
    <row r="14" spans="1:67" s="99" customFormat="1" x14ac:dyDescent="0.2">
      <c r="A14" s="97"/>
      <c r="B14" s="97"/>
      <c r="C14" s="97"/>
      <c r="D14" s="97"/>
      <c r="E14" s="97"/>
      <c r="F14" s="97"/>
      <c r="G14" s="97"/>
      <c r="H14" s="97"/>
      <c r="I14" s="225"/>
      <c r="J14" s="225"/>
      <c r="K14" s="225"/>
      <c r="L14" s="225"/>
      <c r="M14" s="216" t="s">
        <v>228</v>
      </c>
      <c r="N14" s="216"/>
      <c r="O14" s="216"/>
      <c r="P14" s="216"/>
      <c r="Q14" s="216"/>
      <c r="R14" s="216"/>
      <c r="S14" s="216"/>
      <c r="T14" s="216"/>
      <c r="U14" s="216"/>
      <c r="V14" s="216"/>
      <c r="W14" s="216"/>
      <c r="X14" s="216"/>
      <c r="Y14" s="216"/>
      <c r="Z14" s="216"/>
      <c r="AA14" s="216"/>
      <c r="AB14" s="216"/>
      <c r="AC14" s="97"/>
      <c r="AD14" s="97"/>
      <c r="AE14" s="97"/>
      <c r="AF14" s="97"/>
      <c r="AG14" s="97"/>
      <c r="AH14" s="97"/>
      <c r="AI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row>
    <row r="15" spans="1:67" s="99" customFormat="1" x14ac:dyDescent="0.2">
      <c r="A15" s="97"/>
      <c r="B15" s="97"/>
      <c r="C15" s="97"/>
      <c r="D15" s="97"/>
      <c r="E15" s="97"/>
      <c r="F15" s="97"/>
      <c r="G15" s="97"/>
      <c r="H15" s="97"/>
      <c r="I15" s="225"/>
      <c r="J15" s="225"/>
      <c r="K15" s="225"/>
      <c r="L15" s="225"/>
      <c r="M15" s="216">
        <v>7</v>
      </c>
      <c r="N15" s="216"/>
      <c r="O15" s="216">
        <v>6</v>
      </c>
      <c r="P15" s="216"/>
      <c r="Q15" s="216">
        <v>5</v>
      </c>
      <c r="R15" s="216"/>
      <c r="S15" s="216">
        <v>4</v>
      </c>
      <c r="T15" s="216"/>
      <c r="U15" s="216">
        <v>3</v>
      </c>
      <c r="V15" s="216"/>
      <c r="W15" s="216">
        <v>2</v>
      </c>
      <c r="X15" s="216"/>
      <c r="Y15" s="216">
        <v>1</v>
      </c>
      <c r="Z15" s="216"/>
      <c r="AA15" s="216">
        <v>0</v>
      </c>
      <c r="AB15" s="216"/>
      <c r="AC15" s="97"/>
      <c r="AD15" s="97"/>
      <c r="AE15" s="97"/>
      <c r="AF15" s="97"/>
      <c r="AG15" s="97"/>
      <c r="AH15" s="97"/>
      <c r="AI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row>
    <row r="16" spans="1:67" s="99" customFormat="1" x14ac:dyDescent="0.2">
      <c r="A16" s="97"/>
      <c r="B16" s="97"/>
      <c r="C16" s="97"/>
      <c r="D16" s="97"/>
      <c r="E16" s="97"/>
      <c r="F16" s="97"/>
      <c r="G16" s="97"/>
      <c r="H16" s="97"/>
      <c r="I16" s="251" t="s">
        <v>229</v>
      </c>
      <c r="J16" s="252"/>
      <c r="K16" s="216">
        <v>0</v>
      </c>
      <c r="L16" s="216"/>
      <c r="M16" s="250">
        <f t="shared" ref="M16:M23" si="0">$K16*8+M$15</f>
        <v>7</v>
      </c>
      <c r="N16" s="250"/>
      <c r="O16" s="250">
        <f t="shared" ref="O16:O23" si="1">$K16*8+O$15</f>
        <v>6</v>
      </c>
      <c r="P16" s="250"/>
      <c r="Q16" s="250">
        <f t="shared" ref="Q16:Q23" si="2">$K16*8+Q$15</f>
        <v>5</v>
      </c>
      <c r="R16" s="250"/>
      <c r="S16" s="250">
        <f t="shared" ref="S16:S23" si="3">$K16*8+S$15</f>
        <v>4</v>
      </c>
      <c r="T16" s="250"/>
      <c r="U16" s="250">
        <f t="shared" ref="U16:U23" si="4">$K16*8+U$15</f>
        <v>3</v>
      </c>
      <c r="V16" s="250"/>
      <c r="W16" s="250">
        <f t="shared" ref="W16:W23" si="5">$K16*8+W$15</f>
        <v>2</v>
      </c>
      <c r="X16" s="250"/>
      <c r="Y16" s="250">
        <f t="shared" ref="Y16:Y23" si="6">$K16*8+Y$15</f>
        <v>1</v>
      </c>
      <c r="Z16" s="250"/>
      <c r="AA16" s="250">
        <f t="shared" ref="AA16:AA23" si="7">$K16*8+AA$15</f>
        <v>0</v>
      </c>
      <c r="AB16" s="250"/>
      <c r="AC16" s="97"/>
      <c r="AD16" s="97"/>
      <c r="AE16" s="97"/>
      <c r="AF16" s="97"/>
      <c r="AG16" s="97"/>
      <c r="AH16" s="97"/>
      <c r="AI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row>
    <row r="17" spans="1:75" s="99" customFormat="1" x14ac:dyDescent="0.2">
      <c r="A17" s="97"/>
      <c r="B17" s="97"/>
      <c r="C17" s="97"/>
      <c r="D17" s="97"/>
      <c r="E17" s="97"/>
      <c r="F17" s="97"/>
      <c r="G17" s="97"/>
      <c r="H17" s="97"/>
      <c r="I17" s="253"/>
      <c r="J17" s="254"/>
      <c r="K17" s="216">
        <v>1</v>
      </c>
      <c r="L17" s="216"/>
      <c r="M17" s="250">
        <f t="shared" si="0"/>
        <v>15</v>
      </c>
      <c r="N17" s="250"/>
      <c r="O17" s="250">
        <f t="shared" si="1"/>
        <v>14</v>
      </c>
      <c r="P17" s="250"/>
      <c r="Q17" s="250">
        <f t="shared" si="2"/>
        <v>13</v>
      </c>
      <c r="R17" s="250"/>
      <c r="S17" s="250">
        <f t="shared" si="3"/>
        <v>12</v>
      </c>
      <c r="T17" s="250"/>
      <c r="U17" s="250">
        <f t="shared" si="4"/>
        <v>11</v>
      </c>
      <c r="V17" s="250"/>
      <c r="W17" s="250">
        <f t="shared" si="5"/>
        <v>10</v>
      </c>
      <c r="X17" s="250"/>
      <c r="Y17" s="250">
        <f t="shared" si="6"/>
        <v>9</v>
      </c>
      <c r="Z17" s="250"/>
      <c r="AA17" s="250">
        <f t="shared" si="7"/>
        <v>8</v>
      </c>
      <c r="AB17" s="250"/>
      <c r="AC17" s="97"/>
      <c r="AD17" s="97"/>
      <c r="AE17" s="97"/>
      <c r="AF17" s="97"/>
      <c r="AG17" s="97"/>
      <c r="AH17" s="97"/>
      <c r="AI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row>
    <row r="18" spans="1:75" s="99" customFormat="1" x14ac:dyDescent="0.2">
      <c r="A18" s="97"/>
      <c r="B18" s="97"/>
      <c r="C18" s="97"/>
      <c r="D18" s="97"/>
      <c r="E18" s="97"/>
      <c r="F18" s="97"/>
      <c r="G18" s="97"/>
      <c r="H18" s="97"/>
      <c r="I18" s="253"/>
      <c r="J18" s="254"/>
      <c r="K18" s="216">
        <v>2</v>
      </c>
      <c r="L18" s="216"/>
      <c r="M18" s="250">
        <f t="shared" si="0"/>
        <v>23</v>
      </c>
      <c r="N18" s="250"/>
      <c r="O18" s="250">
        <f t="shared" si="1"/>
        <v>22</v>
      </c>
      <c r="P18" s="250"/>
      <c r="Q18" s="250">
        <f t="shared" si="2"/>
        <v>21</v>
      </c>
      <c r="R18" s="250"/>
      <c r="S18" s="250">
        <f t="shared" si="3"/>
        <v>20</v>
      </c>
      <c r="T18" s="250"/>
      <c r="U18" s="250">
        <f t="shared" si="4"/>
        <v>19</v>
      </c>
      <c r="V18" s="250"/>
      <c r="W18" s="250">
        <f t="shared" si="5"/>
        <v>18</v>
      </c>
      <c r="X18" s="250"/>
      <c r="Y18" s="250">
        <f t="shared" si="6"/>
        <v>17</v>
      </c>
      <c r="Z18" s="250"/>
      <c r="AA18" s="250">
        <f t="shared" si="7"/>
        <v>16</v>
      </c>
      <c r="AB18" s="250"/>
      <c r="AC18" s="97"/>
      <c r="AD18" s="97"/>
      <c r="AE18" s="97"/>
      <c r="AF18" s="97"/>
      <c r="AG18" s="97"/>
      <c r="AH18" s="97"/>
      <c r="AI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row>
    <row r="19" spans="1:75" s="99" customFormat="1" x14ac:dyDescent="0.2">
      <c r="A19" s="97"/>
      <c r="B19" s="97"/>
      <c r="C19" s="97"/>
      <c r="D19" s="97"/>
      <c r="E19" s="97"/>
      <c r="F19" s="97"/>
      <c r="G19" s="97"/>
      <c r="H19" s="97"/>
      <c r="I19" s="253"/>
      <c r="J19" s="254"/>
      <c r="K19" s="216">
        <v>3</v>
      </c>
      <c r="L19" s="216"/>
      <c r="M19" s="250">
        <f t="shared" si="0"/>
        <v>31</v>
      </c>
      <c r="N19" s="250"/>
      <c r="O19" s="250">
        <f t="shared" si="1"/>
        <v>30</v>
      </c>
      <c r="P19" s="250"/>
      <c r="Q19" s="250">
        <f t="shared" si="2"/>
        <v>29</v>
      </c>
      <c r="R19" s="250"/>
      <c r="S19" s="250">
        <f t="shared" si="3"/>
        <v>28</v>
      </c>
      <c r="T19" s="250"/>
      <c r="U19" s="250">
        <f t="shared" si="4"/>
        <v>27</v>
      </c>
      <c r="V19" s="250"/>
      <c r="W19" s="250">
        <f t="shared" si="5"/>
        <v>26</v>
      </c>
      <c r="X19" s="250"/>
      <c r="Y19" s="250">
        <f t="shared" si="6"/>
        <v>25</v>
      </c>
      <c r="Z19" s="250"/>
      <c r="AA19" s="250">
        <f t="shared" si="7"/>
        <v>24</v>
      </c>
      <c r="AB19" s="250"/>
      <c r="AC19" s="97"/>
      <c r="AD19" s="97"/>
      <c r="AE19" s="97"/>
      <c r="AF19" s="97"/>
      <c r="AG19" s="97"/>
      <c r="AH19" s="97"/>
      <c r="AI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row>
    <row r="20" spans="1:75" s="99" customFormat="1" x14ac:dyDescent="0.2">
      <c r="A20" s="97"/>
      <c r="B20" s="97"/>
      <c r="C20" s="97"/>
      <c r="D20" s="97"/>
      <c r="E20" s="97"/>
      <c r="F20" s="97"/>
      <c r="G20" s="97"/>
      <c r="H20" s="97"/>
      <c r="I20" s="253"/>
      <c r="J20" s="254"/>
      <c r="K20" s="216">
        <v>4</v>
      </c>
      <c r="L20" s="216"/>
      <c r="M20" s="250">
        <f t="shared" si="0"/>
        <v>39</v>
      </c>
      <c r="N20" s="250"/>
      <c r="O20" s="250">
        <f t="shared" si="1"/>
        <v>38</v>
      </c>
      <c r="P20" s="250"/>
      <c r="Q20" s="250">
        <f t="shared" si="2"/>
        <v>37</v>
      </c>
      <c r="R20" s="250"/>
      <c r="S20" s="250">
        <f t="shared" si="3"/>
        <v>36</v>
      </c>
      <c r="T20" s="250"/>
      <c r="U20" s="250">
        <f t="shared" si="4"/>
        <v>35</v>
      </c>
      <c r="V20" s="250"/>
      <c r="W20" s="250">
        <f t="shared" si="5"/>
        <v>34</v>
      </c>
      <c r="X20" s="250"/>
      <c r="Y20" s="250">
        <f t="shared" si="6"/>
        <v>33</v>
      </c>
      <c r="Z20" s="250"/>
      <c r="AA20" s="250">
        <f t="shared" si="7"/>
        <v>32</v>
      </c>
      <c r="AB20" s="250"/>
      <c r="AC20" s="97"/>
      <c r="AD20" s="97"/>
      <c r="AE20" s="97"/>
      <c r="AF20" s="97"/>
      <c r="AG20" s="97"/>
      <c r="AH20" s="97"/>
      <c r="AI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row>
    <row r="21" spans="1:75" s="99" customFormat="1" x14ac:dyDescent="0.2">
      <c r="A21" s="97"/>
      <c r="B21" s="97"/>
      <c r="C21" s="97"/>
      <c r="D21" s="97"/>
      <c r="E21" s="97"/>
      <c r="F21" s="97"/>
      <c r="G21" s="97"/>
      <c r="H21" s="97"/>
      <c r="I21" s="253"/>
      <c r="J21" s="254"/>
      <c r="K21" s="216">
        <v>5</v>
      </c>
      <c r="L21" s="216"/>
      <c r="M21" s="250">
        <f t="shared" si="0"/>
        <v>47</v>
      </c>
      <c r="N21" s="250"/>
      <c r="O21" s="250">
        <f t="shared" si="1"/>
        <v>46</v>
      </c>
      <c r="P21" s="250"/>
      <c r="Q21" s="250">
        <f t="shared" si="2"/>
        <v>45</v>
      </c>
      <c r="R21" s="250"/>
      <c r="S21" s="250">
        <f t="shared" si="3"/>
        <v>44</v>
      </c>
      <c r="T21" s="250"/>
      <c r="U21" s="250">
        <f t="shared" si="4"/>
        <v>43</v>
      </c>
      <c r="V21" s="250"/>
      <c r="W21" s="250">
        <f t="shared" si="5"/>
        <v>42</v>
      </c>
      <c r="X21" s="250"/>
      <c r="Y21" s="250">
        <f t="shared" si="6"/>
        <v>41</v>
      </c>
      <c r="Z21" s="250"/>
      <c r="AA21" s="250">
        <f t="shared" si="7"/>
        <v>40</v>
      </c>
      <c r="AB21" s="250"/>
      <c r="AC21" s="97"/>
      <c r="AD21" s="97"/>
      <c r="AE21" s="97"/>
      <c r="AF21" s="97"/>
      <c r="AG21" s="97"/>
      <c r="AH21" s="97"/>
      <c r="AI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row>
    <row r="22" spans="1:75" s="99" customFormat="1" x14ac:dyDescent="0.2">
      <c r="A22" s="97"/>
      <c r="B22" s="97"/>
      <c r="C22" s="97"/>
      <c r="D22" s="97"/>
      <c r="E22" s="97"/>
      <c r="F22" s="97"/>
      <c r="G22" s="97"/>
      <c r="H22" s="97"/>
      <c r="I22" s="253"/>
      <c r="J22" s="254"/>
      <c r="K22" s="216">
        <v>6</v>
      </c>
      <c r="L22" s="216"/>
      <c r="M22" s="250">
        <f t="shared" si="0"/>
        <v>55</v>
      </c>
      <c r="N22" s="250"/>
      <c r="O22" s="250">
        <f t="shared" si="1"/>
        <v>54</v>
      </c>
      <c r="P22" s="250"/>
      <c r="Q22" s="250">
        <f t="shared" si="2"/>
        <v>53</v>
      </c>
      <c r="R22" s="250"/>
      <c r="S22" s="250">
        <f t="shared" si="3"/>
        <v>52</v>
      </c>
      <c r="T22" s="250"/>
      <c r="U22" s="250">
        <f t="shared" si="4"/>
        <v>51</v>
      </c>
      <c r="V22" s="250"/>
      <c r="W22" s="250">
        <f t="shared" si="5"/>
        <v>50</v>
      </c>
      <c r="X22" s="250"/>
      <c r="Y22" s="250">
        <f t="shared" si="6"/>
        <v>49</v>
      </c>
      <c r="Z22" s="250"/>
      <c r="AA22" s="250">
        <f t="shared" si="7"/>
        <v>48</v>
      </c>
      <c r="AB22" s="250"/>
      <c r="AC22" s="97"/>
      <c r="AD22" s="97"/>
      <c r="AE22" s="97"/>
      <c r="AF22" s="97"/>
      <c r="AG22" s="97"/>
      <c r="AH22" s="97"/>
      <c r="AI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row>
    <row r="23" spans="1:75" s="99" customFormat="1" x14ac:dyDescent="0.2">
      <c r="A23" s="97"/>
      <c r="B23" s="97"/>
      <c r="C23" s="97"/>
      <c r="D23" s="97"/>
      <c r="E23" s="97"/>
      <c r="F23" s="97"/>
      <c r="G23" s="97"/>
      <c r="H23" s="97"/>
      <c r="I23" s="255"/>
      <c r="J23" s="256"/>
      <c r="K23" s="216">
        <v>7</v>
      </c>
      <c r="L23" s="216"/>
      <c r="M23" s="250">
        <f t="shared" si="0"/>
        <v>63</v>
      </c>
      <c r="N23" s="250"/>
      <c r="O23" s="250">
        <f t="shared" si="1"/>
        <v>62</v>
      </c>
      <c r="P23" s="250"/>
      <c r="Q23" s="250">
        <f t="shared" si="2"/>
        <v>61</v>
      </c>
      <c r="R23" s="250"/>
      <c r="S23" s="250">
        <f t="shared" si="3"/>
        <v>60</v>
      </c>
      <c r="T23" s="250"/>
      <c r="U23" s="250">
        <f t="shared" si="4"/>
        <v>59</v>
      </c>
      <c r="V23" s="250"/>
      <c r="W23" s="250">
        <f t="shared" si="5"/>
        <v>58</v>
      </c>
      <c r="X23" s="250"/>
      <c r="Y23" s="250">
        <f t="shared" si="6"/>
        <v>57</v>
      </c>
      <c r="Z23" s="250"/>
      <c r="AA23" s="250">
        <f t="shared" si="7"/>
        <v>56</v>
      </c>
      <c r="AB23" s="250"/>
      <c r="AC23" s="97"/>
      <c r="AD23" s="97"/>
      <c r="AE23" s="97"/>
      <c r="AF23" s="97"/>
      <c r="AG23" s="97"/>
      <c r="AH23" s="97"/>
      <c r="AI23" s="97"/>
      <c r="AL23" s="97"/>
      <c r="AM23" s="97"/>
      <c r="AN23" s="97"/>
      <c r="AO23" s="97"/>
      <c r="AP23" s="97"/>
      <c r="AQ23" s="97"/>
      <c r="AR23" s="97"/>
      <c r="AS23" s="97"/>
      <c r="AT23" s="97"/>
      <c r="AU23" s="97"/>
      <c r="AV23" s="97"/>
      <c r="AW23" s="97"/>
      <c r="AX23" s="97"/>
      <c r="AY23" s="97"/>
      <c r="AZ23" s="97"/>
      <c r="BA23" s="97"/>
      <c r="BB23" s="97"/>
      <c r="BC23" s="97"/>
      <c r="BD23" s="97"/>
      <c r="BE23" s="97"/>
      <c r="BF23" s="97"/>
      <c r="BG23" s="97"/>
    </row>
    <row r="24" spans="1:75" ht="13.25" x14ac:dyDescent="0.2">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row>
    <row r="25" spans="1:75" s="99" customFormat="1" ht="13.5" customHeight="1" x14ac:dyDescent="0.2">
      <c r="A25" s="97"/>
      <c r="B25" s="97"/>
      <c r="C25" s="97"/>
      <c r="D25" s="97"/>
      <c r="E25" s="246" t="s">
        <v>230</v>
      </c>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97"/>
      <c r="AI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row>
    <row r="26" spans="1:75" s="99" customFormat="1" x14ac:dyDescent="0.2">
      <c r="A26" s="97"/>
      <c r="B26" s="97"/>
      <c r="C26" s="97"/>
      <c r="D26" s="97"/>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97"/>
      <c r="AI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row>
    <row r="27" spans="1:75" s="99" customFormat="1" ht="13.25" x14ac:dyDescent="0.2">
      <c r="A27" s="97"/>
      <c r="B27" s="97"/>
      <c r="C27" s="97"/>
      <c r="D27" s="97"/>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97"/>
      <c r="AI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row>
    <row r="28" spans="1:75" s="99" customFormat="1" x14ac:dyDescent="0.2">
      <c r="A28" s="97"/>
      <c r="B28" s="97"/>
      <c r="C28" s="97"/>
      <c r="D28" s="97"/>
      <c r="E28" s="245" t="s">
        <v>282</v>
      </c>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97"/>
      <c r="AI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row>
    <row r="29" spans="1:75" s="99" customFormat="1" x14ac:dyDescent="0.2">
      <c r="A29" s="97"/>
      <c r="B29" s="97"/>
      <c r="C29" s="97"/>
      <c r="D29" s="97"/>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97"/>
      <c r="AI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row>
    <row r="30" spans="1:75" s="99" customFormat="1" ht="13.25"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row>
    <row r="31" spans="1:75" s="99" customFormat="1" ht="13.25"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S31" s="102"/>
      <c r="BT31" s="102"/>
      <c r="BU31" s="102"/>
      <c r="BV31" s="102"/>
      <c r="BW31" s="102"/>
    </row>
    <row r="32" spans="1:75" s="99" customFormat="1" ht="21.75" customHeight="1" thickBot="1" x14ac:dyDescent="0.25">
      <c r="A32" s="97"/>
      <c r="B32" s="97"/>
      <c r="C32" s="97"/>
      <c r="D32" s="98" t="s">
        <v>231</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7"/>
      <c r="AI32" s="97"/>
      <c r="AL32" s="98" t="s">
        <v>232</v>
      </c>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row>
    <row r="33" spans="1:67" s="99" customFormat="1" ht="13.75" thickTop="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row>
    <row r="34" spans="1:67" s="99" customFormat="1" x14ac:dyDescent="0.2">
      <c r="A34" s="97"/>
      <c r="B34" s="97"/>
      <c r="C34" s="97"/>
      <c r="D34" s="97"/>
      <c r="E34" s="97" t="s">
        <v>233</v>
      </c>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L34" s="97"/>
      <c r="AM34" s="246" t="s">
        <v>234</v>
      </c>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row>
    <row r="35" spans="1:67" s="99" customFormat="1" x14ac:dyDescent="0.2">
      <c r="A35" s="97"/>
      <c r="B35" s="97"/>
      <c r="C35" s="97"/>
      <c r="D35" s="97"/>
      <c r="E35" s="97" t="s">
        <v>2</v>
      </c>
      <c r="F35" s="97" t="s">
        <v>235</v>
      </c>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L35" s="97"/>
      <c r="AM35" s="246"/>
      <c r="AN35" s="246"/>
      <c r="AO35" s="246"/>
      <c r="AP35" s="246"/>
      <c r="AQ35" s="246"/>
      <c r="AR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row>
    <row r="36" spans="1:67" s="99" customFormat="1" x14ac:dyDescent="0.2">
      <c r="A36" s="97"/>
      <c r="B36" s="97"/>
      <c r="C36" s="97"/>
      <c r="D36" s="97"/>
      <c r="E36" s="97" t="s">
        <v>2</v>
      </c>
      <c r="F36" s="97" t="s">
        <v>236</v>
      </c>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L36" s="97"/>
      <c r="AM36" s="97" t="s">
        <v>2</v>
      </c>
      <c r="AN36" s="97" t="s">
        <v>235</v>
      </c>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row>
    <row r="37" spans="1:67" s="99" customFormat="1" x14ac:dyDescent="0.2">
      <c r="A37" s="97"/>
      <c r="B37" s="97"/>
      <c r="C37" s="97"/>
      <c r="D37" s="97"/>
      <c r="E37" s="97"/>
      <c r="F37" s="97" t="s">
        <v>2</v>
      </c>
      <c r="G37" s="97" t="s">
        <v>237</v>
      </c>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L37" s="97"/>
      <c r="AM37" s="97" t="s">
        <v>2</v>
      </c>
      <c r="AN37" s="97" t="s">
        <v>238</v>
      </c>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row>
    <row r="38" spans="1:67" s="99" customFormat="1" x14ac:dyDescent="0.2">
      <c r="A38" s="97"/>
      <c r="B38" s="97"/>
      <c r="C38" s="97"/>
      <c r="D38" s="97"/>
      <c r="E38" s="97" t="s">
        <v>2</v>
      </c>
      <c r="F38" s="97" t="s">
        <v>239</v>
      </c>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L38" s="97"/>
      <c r="AM38" s="97"/>
      <c r="AN38" s="97" t="s">
        <v>2</v>
      </c>
      <c r="AO38" s="97" t="s">
        <v>240</v>
      </c>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row>
    <row r="39" spans="1:67" x14ac:dyDescent="0.2">
      <c r="AL39" s="97"/>
      <c r="AM39" s="97" t="s">
        <v>2</v>
      </c>
      <c r="AN39" s="97" t="s">
        <v>241</v>
      </c>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row>
    <row r="40" spans="1:67" s="99" customFormat="1" ht="13.25"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row>
    <row r="41" spans="1:67" s="99" customFormat="1" x14ac:dyDescent="0.2">
      <c r="A41" s="97"/>
      <c r="B41" s="97"/>
      <c r="C41" s="97"/>
      <c r="D41" s="97"/>
      <c r="E41" s="97"/>
      <c r="F41" s="97"/>
      <c r="G41" s="97"/>
      <c r="H41" s="97"/>
      <c r="I41" s="224" t="s">
        <v>242</v>
      </c>
      <c r="J41" s="224"/>
      <c r="K41" s="224"/>
      <c r="L41" s="224"/>
      <c r="M41" s="224"/>
      <c r="N41" s="224"/>
      <c r="O41" s="224"/>
      <c r="P41" s="224"/>
      <c r="Q41" s="224"/>
      <c r="R41" s="224"/>
      <c r="S41" s="224"/>
      <c r="T41" s="224"/>
      <c r="U41" s="224"/>
      <c r="V41" s="224"/>
      <c r="W41" s="224"/>
      <c r="X41" s="224"/>
      <c r="Y41" s="224"/>
      <c r="Z41" s="224"/>
      <c r="AA41" s="224"/>
      <c r="AB41" s="224"/>
      <c r="AC41" s="103"/>
      <c r="AD41" s="103"/>
      <c r="AE41" s="103"/>
      <c r="AF41" s="103"/>
      <c r="AG41" s="97"/>
      <c r="AH41" s="97"/>
      <c r="AI41" s="97"/>
      <c r="AL41" s="97"/>
      <c r="AQ41" s="224" t="s">
        <v>243</v>
      </c>
      <c r="AR41" s="224"/>
      <c r="AS41" s="224"/>
      <c r="AT41" s="224"/>
      <c r="AU41" s="224"/>
      <c r="AV41" s="224"/>
      <c r="AW41" s="224"/>
      <c r="AX41" s="224"/>
      <c r="AY41" s="224"/>
      <c r="AZ41" s="224"/>
      <c r="BA41" s="224"/>
      <c r="BB41" s="224"/>
      <c r="BC41" s="224"/>
      <c r="BD41" s="224"/>
      <c r="BE41" s="224"/>
      <c r="BF41" s="224"/>
      <c r="BG41" s="224"/>
      <c r="BH41" s="224"/>
      <c r="BI41" s="224"/>
      <c r="BJ41" s="224"/>
      <c r="BK41" s="97"/>
      <c r="BL41" s="97"/>
      <c r="BM41" s="97"/>
      <c r="BN41" s="97"/>
      <c r="BO41" s="97"/>
    </row>
    <row r="42" spans="1:67" s="99" customFormat="1" x14ac:dyDescent="0.2">
      <c r="A42" s="97"/>
      <c r="B42" s="97"/>
      <c r="C42" s="97"/>
      <c r="D42" s="97"/>
      <c r="E42" s="97"/>
      <c r="F42" s="97"/>
      <c r="G42" s="97"/>
      <c r="H42" s="97"/>
      <c r="I42" s="239" t="s">
        <v>244</v>
      </c>
      <c r="J42" s="239"/>
      <c r="K42" s="239"/>
      <c r="L42" s="240" t="s">
        <v>245</v>
      </c>
      <c r="M42" s="241"/>
      <c r="N42" s="241"/>
      <c r="O42" s="241"/>
      <c r="P42" s="241"/>
      <c r="Q42" s="241"/>
      <c r="R42" s="241"/>
      <c r="S42" s="241"/>
      <c r="T42" s="242"/>
      <c r="U42" s="243" t="s">
        <v>246</v>
      </c>
      <c r="V42" s="243"/>
      <c r="W42" s="243"/>
      <c r="X42" s="243"/>
      <c r="Y42" s="243" t="s">
        <v>247</v>
      </c>
      <c r="Z42" s="243"/>
      <c r="AA42" s="243"/>
      <c r="AB42" s="243"/>
      <c r="AC42" s="103"/>
      <c r="AD42" s="103"/>
      <c r="AE42" s="103"/>
      <c r="AF42" s="103"/>
      <c r="AG42" s="97"/>
      <c r="AH42" s="97"/>
      <c r="AI42" s="97"/>
      <c r="AL42" s="97"/>
      <c r="AQ42" s="239" t="s">
        <v>244</v>
      </c>
      <c r="AR42" s="239"/>
      <c r="AS42" s="239"/>
      <c r="AT42" s="240" t="s">
        <v>245</v>
      </c>
      <c r="AU42" s="241"/>
      <c r="AV42" s="241"/>
      <c r="AW42" s="241"/>
      <c r="AX42" s="241"/>
      <c r="AY42" s="241"/>
      <c r="AZ42" s="241"/>
      <c r="BA42" s="241"/>
      <c r="BB42" s="242"/>
      <c r="BC42" s="243" t="s">
        <v>246</v>
      </c>
      <c r="BD42" s="243"/>
      <c r="BE42" s="243"/>
      <c r="BF42" s="243"/>
      <c r="BG42" s="243" t="s">
        <v>247</v>
      </c>
      <c r="BH42" s="243"/>
      <c r="BI42" s="243"/>
      <c r="BJ42" s="243"/>
    </row>
    <row r="43" spans="1:67" s="99" customFormat="1" x14ac:dyDescent="0.2">
      <c r="A43" s="97"/>
      <c r="B43" s="97"/>
      <c r="C43" s="97"/>
      <c r="D43" s="97"/>
      <c r="E43" s="97"/>
      <c r="F43" s="97"/>
      <c r="G43" s="97"/>
      <c r="H43" s="97"/>
      <c r="I43" s="239"/>
      <c r="J43" s="239"/>
      <c r="K43" s="239"/>
      <c r="L43" s="244" t="s">
        <v>248</v>
      </c>
      <c r="M43" s="244"/>
      <c r="N43" s="244" t="s">
        <v>249</v>
      </c>
      <c r="O43" s="244"/>
      <c r="P43" s="244" t="s">
        <v>250</v>
      </c>
      <c r="Q43" s="244"/>
      <c r="R43" s="244"/>
      <c r="S43" s="244" t="s">
        <v>251</v>
      </c>
      <c r="T43" s="244"/>
      <c r="U43" s="243"/>
      <c r="V43" s="243"/>
      <c r="W43" s="243"/>
      <c r="X43" s="243"/>
      <c r="Y43" s="243"/>
      <c r="Z43" s="243"/>
      <c r="AA43" s="243"/>
      <c r="AB43" s="243"/>
      <c r="AC43" s="97"/>
      <c r="AD43" s="103"/>
      <c r="AE43" s="103"/>
      <c r="AF43" s="103"/>
      <c r="AG43" s="97"/>
      <c r="AH43" s="97"/>
      <c r="AI43" s="97"/>
      <c r="AL43" s="97"/>
      <c r="AQ43" s="239"/>
      <c r="AR43" s="239"/>
      <c r="AS43" s="239"/>
      <c r="AT43" s="244" t="s">
        <v>248</v>
      </c>
      <c r="AU43" s="244"/>
      <c r="AV43" s="244" t="s">
        <v>249</v>
      </c>
      <c r="AW43" s="244"/>
      <c r="AX43" s="244" t="s">
        <v>250</v>
      </c>
      <c r="AY43" s="244"/>
      <c r="AZ43" s="244"/>
      <c r="BA43" s="244" t="s">
        <v>251</v>
      </c>
      <c r="BB43" s="244"/>
      <c r="BC43" s="243"/>
      <c r="BD43" s="243"/>
      <c r="BE43" s="243"/>
      <c r="BF43" s="243"/>
      <c r="BG43" s="243"/>
      <c r="BH43" s="243"/>
      <c r="BI43" s="243"/>
      <c r="BJ43" s="243"/>
    </row>
    <row r="44" spans="1:67" s="99" customFormat="1" ht="13.25" x14ac:dyDescent="0.2">
      <c r="A44" s="97"/>
      <c r="B44" s="97"/>
      <c r="C44" s="97"/>
      <c r="D44" s="97"/>
      <c r="E44" s="97"/>
      <c r="F44" s="97"/>
      <c r="G44" s="97"/>
      <c r="H44" s="97"/>
      <c r="I44" s="238" t="s">
        <v>252</v>
      </c>
      <c r="J44" s="238"/>
      <c r="K44" s="238"/>
      <c r="L44" s="228" t="s">
        <v>253</v>
      </c>
      <c r="M44" s="226"/>
      <c r="N44" s="228" t="s">
        <v>254</v>
      </c>
      <c r="O44" s="226"/>
      <c r="P44" s="229">
        <f>MID(L44,1,1)*8+VALUE(IF(IFERROR(VALUE(N44)&lt;64,FALSE),N44,LEFT(N44,FIND("-",N44)-1)+IF(OR(AC44="Mot",AC44="B"),-S44+1,0)))</f>
        <v>0</v>
      </c>
      <c r="Q44" s="230"/>
      <c r="R44" s="231"/>
      <c r="S44" s="248">
        <f>IF(IFERROR(VALUE(N44)&lt;64,FALSE),1,ABS(LEFT(N44,FIND("-",N44)-1)-RIGHT(N44,LEN(N44)-FIND("-",N44)))+1)</f>
        <v>24</v>
      </c>
      <c r="T44" s="249"/>
      <c r="U44" s="226">
        <v>0</v>
      </c>
      <c r="V44" s="226"/>
      <c r="W44" s="226"/>
      <c r="X44" s="226"/>
      <c r="Y44" s="226">
        <v>0</v>
      </c>
      <c r="Z44" s="226"/>
      <c r="AA44" s="226"/>
      <c r="AB44" s="226"/>
      <c r="AC44" s="104" t="s">
        <v>50</v>
      </c>
      <c r="AD44" s="103"/>
      <c r="AE44" s="97"/>
      <c r="AF44" s="103"/>
      <c r="AG44" s="97"/>
      <c r="AH44" s="97"/>
      <c r="AI44" s="97"/>
      <c r="AL44" s="97"/>
      <c r="AQ44" s="238" t="s">
        <v>252</v>
      </c>
      <c r="AR44" s="238"/>
      <c r="AS44" s="238"/>
      <c r="AT44" s="228" t="s">
        <v>253</v>
      </c>
      <c r="AU44" s="226"/>
      <c r="AV44" s="228" t="s">
        <v>255</v>
      </c>
      <c r="AW44" s="226"/>
      <c r="AX44" s="229">
        <f>MID(AT44,1,1)*8+VALUE(IF(IFERROR(VALUE(AV44)&lt;64,FALSE),AV44,LEFT(AV44,FIND("-",AV44)-1)+IF(OR(BK44="Mot",BK44="B"),-BA44+1,0)))</f>
        <v>0</v>
      </c>
      <c r="AY44" s="230"/>
      <c r="AZ44" s="231"/>
      <c r="BA44" s="248">
        <f>IF(IFERROR(VALUE(AV44)&lt;64,FALSE),1,ABS(LEFT(AV44,FIND("-",AV44)-1)-RIGHT(AV44,LEN(AV44)-FIND("-",AV44)))+1)</f>
        <v>24</v>
      </c>
      <c r="BB44" s="249"/>
      <c r="BC44" s="226">
        <v>7</v>
      </c>
      <c r="BD44" s="226"/>
      <c r="BE44" s="226"/>
      <c r="BF44" s="226"/>
      <c r="BG44" s="226">
        <v>16</v>
      </c>
      <c r="BH44" s="226"/>
      <c r="BI44" s="226"/>
      <c r="BJ44" s="226"/>
      <c r="BK44" s="104" t="s">
        <v>256</v>
      </c>
    </row>
    <row r="45" spans="1:67" s="99" customFormat="1" x14ac:dyDescent="0.2">
      <c r="A45" s="97"/>
      <c r="B45" s="97"/>
      <c r="C45" s="97"/>
      <c r="D45" s="97"/>
      <c r="E45" s="97"/>
      <c r="F45" s="97"/>
      <c r="G45" s="97"/>
      <c r="H45" s="97"/>
      <c r="I45" s="237" t="s">
        <v>257</v>
      </c>
      <c r="J45" s="237"/>
      <c r="K45" s="237"/>
      <c r="L45" s="228" t="s">
        <v>43</v>
      </c>
      <c r="M45" s="226"/>
      <c r="N45" s="228" t="s">
        <v>258</v>
      </c>
      <c r="O45" s="226"/>
      <c r="P45" s="229">
        <f>MID(L45,1,1)*8+VALUE(IF(IFERROR(VALUE(N45)&lt;64,FALSE),N45,LEFT(N45,FIND("-",N45)-1)+IF(OR(AC45="Mot",AC45="B"),-S45+1,0)))</f>
        <v>24</v>
      </c>
      <c r="Q45" s="230"/>
      <c r="R45" s="231"/>
      <c r="S45" s="248">
        <f t="shared" ref="S45:S48" si="8">IF(IFERROR(VALUE(N45)&lt;64,FALSE),1,ABS(LEFT(N45,FIND("-",N45)-1)-RIGHT(N45,LEN(N45)-FIND("-",N45)))+1)</f>
        <v>12</v>
      </c>
      <c r="T45" s="249"/>
      <c r="U45" s="226">
        <v>24</v>
      </c>
      <c r="V45" s="226"/>
      <c r="W45" s="226"/>
      <c r="X45" s="226"/>
      <c r="Y45" s="226">
        <v>24</v>
      </c>
      <c r="Z45" s="226"/>
      <c r="AA45" s="226"/>
      <c r="AB45" s="226"/>
      <c r="AC45" s="104" t="s">
        <v>50</v>
      </c>
      <c r="AD45" s="103"/>
      <c r="AE45" s="97"/>
      <c r="AF45" s="103"/>
      <c r="AG45" s="97"/>
      <c r="AH45" s="97"/>
      <c r="AI45" s="97"/>
      <c r="AL45" s="97"/>
      <c r="AQ45" s="237" t="s">
        <v>257</v>
      </c>
      <c r="AR45" s="237"/>
      <c r="AS45" s="237"/>
      <c r="AT45" s="228" t="s">
        <v>43</v>
      </c>
      <c r="AU45" s="226"/>
      <c r="AV45" s="228" t="s">
        <v>259</v>
      </c>
      <c r="AW45" s="226"/>
      <c r="AX45" s="229">
        <f>MID(AT45,1,1)*8+VALUE(IF(IFERROR(VALUE(AV45)&lt;64,FALSE),AV45,LEFT(AV45,FIND("-",AV45)-1)+IF(OR(BK45="Mot",BK45="B"),-BA45+1,0)))</f>
        <v>24</v>
      </c>
      <c r="AY45" s="230"/>
      <c r="AZ45" s="231"/>
      <c r="BA45" s="248">
        <f t="shared" ref="BA45:BA48" si="9">IF(IFERROR(VALUE(AV45)&lt;64,FALSE),1,ABS(LEFT(AV45,FIND("-",AV45)-1)-RIGHT(AV45,LEN(AV45)-FIND("-",AV45)))+1)</f>
        <v>12</v>
      </c>
      <c r="BB45" s="249"/>
      <c r="BC45" s="226">
        <v>31</v>
      </c>
      <c r="BD45" s="226"/>
      <c r="BE45" s="226"/>
      <c r="BF45" s="226"/>
      <c r="BG45" s="226">
        <v>36</v>
      </c>
      <c r="BH45" s="226"/>
      <c r="BI45" s="226"/>
      <c r="BJ45" s="226"/>
      <c r="BK45" s="104" t="s">
        <v>256</v>
      </c>
    </row>
    <row r="46" spans="1:67" s="99" customFormat="1" x14ac:dyDescent="0.2">
      <c r="A46" s="97"/>
      <c r="B46" s="97"/>
      <c r="C46" s="97"/>
      <c r="D46" s="97"/>
      <c r="E46" s="97"/>
      <c r="F46" s="97"/>
      <c r="G46" s="97"/>
      <c r="H46" s="97"/>
      <c r="I46" s="233" t="s">
        <v>260</v>
      </c>
      <c r="J46" s="233"/>
      <c r="K46" s="233"/>
      <c r="L46" s="228" t="s">
        <v>261</v>
      </c>
      <c r="M46" s="226"/>
      <c r="N46" s="228" t="s">
        <v>262</v>
      </c>
      <c r="O46" s="226"/>
      <c r="P46" s="229">
        <f>MID(L46,1,1)*8+VALUE(IF(IFERROR(VALUE(N46)&lt;64,FALSE),N46,LEFT(N46,FIND("-",N46)-1)+IF(OR(AC46="Mot",AC46="B"),-S46+1,0)))</f>
        <v>36</v>
      </c>
      <c r="Q46" s="230"/>
      <c r="R46" s="231"/>
      <c r="S46" s="248">
        <f t="shared" si="8"/>
        <v>14</v>
      </c>
      <c r="T46" s="249"/>
      <c r="U46" s="226">
        <v>36</v>
      </c>
      <c r="V46" s="226"/>
      <c r="W46" s="226"/>
      <c r="X46" s="226"/>
      <c r="Y46" s="226">
        <v>36</v>
      </c>
      <c r="Z46" s="226"/>
      <c r="AA46" s="226"/>
      <c r="AB46" s="226"/>
      <c r="AC46" s="105" t="s">
        <v>50</v>
      </c>
      <c r="AD46" s="103"/>
      <c r="AE46" s="97"/>
      <c r="AF46" s="103"/>
      <c r="AG46" s="97"/>
      <c r="AH46" s="97"/>
      <c r="AI46" s="97"/>
      <c r="AL46" s="97"/>
      <c r="AQ46" s="233" t="s">
        <v>260</v>
      </c>
      <c r="AR46" s="233"/>
      <c r="AS46" s="233"/>
      <c r="AT46" s="228" t="s">
        <v>261</v>
      </c>
      <c r="AU46" s="226"/>
      <c r="AV46" s="228" t="s">
        <v>263</v>
      </c>
      <c r="AW46" s="226"/>
      <c r="AX46" s="229">
        <f>MID(AT46,1,1)*8+VALUE(IF(IFERROR(VALUE(AV46)&lt;64,FALSE),AV46,LEFT(AV46,FIND("-",AV46)-1)+IF(OR(BK46="Mot",BK46="B"),-BA46+1,0)))</f>
        <v>36</v>
      </c>
      <c r="AY46" s="230"/>
      <c r="AZ46" s="231"/>
      <c r="BA46" s="248">
        <f t="shared" si="9"/>
        <v>14</v>
      </c>
      <c r="BB46" s="249"/>
      <c r="BC46" s="226">
        <v>35</v>
      </c>
      <c r="BD46" s="226"/>
      <c r="BE46" s="226"/>
      <c r="BF46" s="226"/>
      <c r="BG46" s="226">
        <v>54</v>
      </c>
      <c r="BH46" s="226"/>
      <c r="BI46" s="226"/>
      <c r="BJ46" s="226"/>
      <c r="BK46" s="104" t="s">
        <v>256</v>
      </c>
    </row>
    <row r="47" spans="1:67" s="99" customFormat="1" x14ac:dyDescent="0.2">
      <c r="A47" s="97"/>
      <c r="B47" s="97"/>
      <c r="C47" s="97"/>
      <c r="D47" s="97"/>
      <c r="E47" s="97"/>
      <c r="F47" s="97"/>
      <c r="G47" s="97"/>
      <c r="H47" s="97"/>
      <c r="I47" s="232" t="s">
        <v>264</v>
      </c>
      <c r="J47" s="232"/>
      <c r="K47" s="232"/>
      <c r="L47" s="228" t="s">
        <v>34</v>
      </c>
      <c r="M47" s="226"/>
      <c r="N47" s="228" t="s">
        <v>43</v>
      </c>
      <c r="O47" s="226"/>
      <c r="P47" s="229">
        <f>MID(L47,1,1)*8+VALUE(IF(IFERROR(VALUE(N47)&lt;64,FALSE),N47,LEFT(N47,FIND("-",N47)-1)+IF(OR(AC47="Mot",AC47="B"),-S47+1,0)))</f>
        <v>59</v>
      </c>
      <c r="Q47" s="230"/>
      <c r="R47" s="231"/>
      <c r="S47" s="248">
        <f t="shared" si="8"/>
        <v>2</v>
      </c>
      <c r="T47" s="249"/>
      <c r="U47" s="226">
        <v>59</v>
      </c>
      <c r="V47" s="226"/>
      <c r="W47" s="226"/>
      <c r="X47" s="226"/>
      <c r="Y47" s="226">
        <v>59</v>
      </c>
      <c r="Z47" s="226"/>
      <c r="AA47" s="226"/>
      <c r="AB47" s="226"/>
      <c r="AC47" s="105" t="s">
        <v>50</v>
      </c>
      <c r="AD47" s="97"/>
      <c r="AE47" s="97"/>
      <c r="AF47" s="97"/>
      <c r="AG47" s="97"/>
      <c r="AH47" s="97"/>
      <c r="AI47" s="97"/>
      <c r="AL47" s="97"/>
      <c r="AQ47" s="232" t="s">
        <v>264</v>
      </c>
      <c r="AR47" s="232"/>
      <c r="AS47" s="232"/>
      <c r="AT47" s="228" t="s">
        <v>34</v>
      </c>
      <c r="AU47" s="226"/>
      <c r="AV47" s="228" t="s">
        <v>265</v>
      </c>
      <c r="AW47" s="226"/>
      <c r="AX47" s="229">
        <f>MID(AT47,1,1)*8+VALUE(IF(IFERROR(VALUE(AV47)&lt;64,FALSE),AV47,LEFT(AV47,FIND("-",AV47)-1)+IF(OR(BK47="Mot",BK47="B"),-BA47+1,0)))</f>
        <v>59</v>
      </c>
      <c r="AY47" s="230"/>
      <c r="AZ47" s="231"/>
      <c r="BA47" s="248">
        <f t="shared" si="9"/>
        <v>2</v>
      </c>
      <c r="BB47" s="249"/>
      <c r="BC47" s="226">
        <v>60</v>
      </c>
      <c r="BD47" s="226"/>
      <c r="BE47" s="226"/>
      <c r="BF47" s="226"/>
      <c r="BG47" s="226">
        <v>59</v>
      </c>
      <c r="BH47" s="226"/>
      <c r="BI47" s="226"/>
      <c r="BJ47" s="226"/>
      <c r="BK47" s="104" t="s">
        <v>256</v>
      </c>
    </row>
    <row r="48" spans="1:67" s="99" customFormat="1" x14ac:dyDescent="0.2">
      <c r="A48" s="97"/>
      <c r="B48" s="97"/>
      <c r="C48" s="97"/>
      <c r="D48" s="97"/>
      <c r="E48" s="97"/>
      <c r="F48" s="97"/>
      <c r="G48" s="97"/>
      <c r="H48" s="97"/>
      <c r="I48" s="227" t="s">
        <v>266</v>
      </c>
      <c r="J48" s="227"/>
      <c r="K48" s="227"/>
      <c r="L48" s="228" t="s">
        <v>34</v>
      </c>
      <c r="M48" s="226"/>
      <c r="N48" s="228" t="s">
        <v>34</v>
      </c>
      <c r="O48" s="226"/>
      <c r="P48" s="229">
        <f>MID(L48,1,1)*8+VALUE(IF(IFERROR(VALUE(N48)&lt;64,FALSE),N48,LEFT(N48,FIND("-",N48)-1)+IF(OR(AC48="Mot",AC48="B"),-S48+1,0)))</f>
        <v>63</v>
      </c>
      <c r="Q48" s="230"/>
      <c r="R48" s="231"/>
      <c r="S48" s="248">
        <f t="shared" si="8"/>
        <v>1</v>
      </c>
      <c r="T48" s="249"/>
      <c r="U48" s="226">
        <v>63</v>
      </c>
      <c r="V48" s="226"/>
      <c r="W48" s="226"/>
      <c r="X48" s="226"/>
      <c r="Y48" s="226">
        <v>63</v>
      </c>
      <c r="Z48" s="226"/>
      <c r="AA48" s="226"/>
      <c r="AB48" s="226"/>
      <c r="AC48" s="105" t="s">
        <v>50</v>
      </c>
      <c r="AD48" s="97"/>
      <c r="AE48" s="97"/>
      <c r="AF48" s="97"/>
      <c r="AG48" s="97"/>
      <c r="AH48" s="97"/>
      <c r="AI48" s="97"/>
      <c r="AQ48" s="227" t="s">
        <v>266</v>
      </c>
      <c r="AR48" s="227"/>
      <c r="AS48" s="227"/>
      <c r="AT48" s="228" t="s">
        <v>34</v>
      </c>
      <c r="AU48" s="226"/>
      <c r="AV48" s="228">
        <v>0</v>
      </c>
      <c r="AW48" s="226"/>
      <c r="AX48" s="229">
        <f>MID(AT48,1,1)*8+VALUE(IF(IFERROR(VALUE(AV48)&lt;64,FALSE),AV48,LEFT(AV48,FIND("-",AV48)-1)+IF(OR(BK48="Mot",BK48="B"),-BA48+1,0)))</f>
        <v>56</v>
      </c>
      <c r="AY48" s="230"/>
      <c r="AZ48" s="231"/>
      <c r="BA48" s="248">
        <f t="shared" si="9"/>
        <v>1</v>
      </c>
      <c r="BB48" s="249"/>
      <c r="BC48" s="226">
        <v>63</v>
      </c>
      <c r="BD48" s="226"/>
      <c r="BE48" s="226"/>
      <c r="BF48" s="226"/>
      <c r="BG48" s="226">
        <v>63</v>
      </c>
      <c r="BH48" s="226"/>
      <c r="BI48" s="226"/>
      <c r="BJ48" s="226"/>
      <c r="BK48" s="104" t="s">
        <v>256</v>
      </c>
    </row>
    <row r="49" spans="1:63" s="99" customForma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Q49" s="97"/>
      <c r="AR49" s="97"/>
      <c r="AS49" s="97"/>
      <c r="AT49" s="97"/>
      <c r="AU49" s="97"/>
      <c r="AV49" s="97"/>
      <c r="AW49" s="97"/>
      <c r="AX49" s="97"/>
      <c r="AY49" s="97"/>
      <c r="AZ49" s="97"/>
      <c r="BA49" s="97"/>
      <c r="BB49" s="97"/>
      <c r="BC49" s="97"/>
      <c r="BD49" s="97"/>
      <c r="BE49" s="97"/>
      <c r="BF49" s="97"/>
      <c r="BG49" s="97"/>
      <c r="BH49" s="97"/>
      <c r="BI49" s="97"/>
      <c r="BJ49" s="97"/>
    </row>
    <row r="50" spans="1:63" s="99" customFormat="1" x14ac:dyDescent="0.2">
      <c r="A50" s="97"/>
      <c r="B50" s="97"/>
      <c r="C50" s="97"/>
      <c r="D50" s="97"/>
      <c r="E50" s="97"/>
      <c r="F50" s="97"/>
      <c r="G50" s="97"/>
      <c r="H50" s="97"/>
      <c r="I50" s="224" t="s">
        <v>267</v>
      </c>
      <c r="J50" s="224"/>
      <c r="K50" s="224"/>
      <c r="L50" s="224"/>
      <c r="M50" s="224"/>
      <c r="N50" s="224"/>
      <c r="O50" s="224"/>
      <c r="P50" s="224"/>
      <c r="Q50" s="224"/>
      <c r="R50" s="224"/>
      <c r="S50" s="224"/>
      <c r="T50" s="224"/>
      <c r="U50" s="224"/>
      <c r="V50" s="224"/>
      <c r="W50" s="224"/>
      <c r="X50" s="224"/>
      <c r="Y50" s="224"/>
      <c r="Z50" s="224"/>
      <c r="AA50" s="224"/>
      <c r="AB50" s="224"/>
      <c r="AC50" s="97"/>
      <c r="AD50" s="97"/>
      <c r="AE50" s="97"/>
      <c r="AF50" s="97"/>
      <c r="AG50" s="97"/>
      <c r="AH50" s="97"/>
      <c r="AI50" s="97"/>
      <c r="AQ50" s="224" t="s">
        <v>268</v>
      </c>
      <c r="AR50" s="224"/>
      <c r="AS50" s="224"/>
      <c r="AT50" s="224"/>
      <c r="AU50" s="224"/>
      <c r="AV50" s="224"/>
      <c r="AW50" s="224"/>
      <c r="AX50" s="224"/>
      <c r="AY50" s="224"/>
      <c r="AZ50" s="224"/>
      <c r="BA50" s="224"/>
      <c r="BB50" s="224"/>
      <c r="BC50" s="224"/>
      <c r="BD50" s="224"/>
      <c r="BE50" s="224"/>
      <c r="BF50" s="224"/>
      <c r="BG50" s="224"/>
      <c r="BH50" s="224"/>
      <c r="BI50" s="224"/>
      <c r="BJ50" s="224"/>
    </row>
    <row r="51" spans="1:63" s="99" customFormat="1" x14ac:dyDescent="0.2">
      <c r="A51" s="97"/>
      <c r="B51" s="97"/>
      <c r="C51" s="97"/>
      <c r="D51" s="97"/>
      <c r="E51" s="97"/>
      <c r="F51" s="97"/>
      <c r="G51" s="97"/>
      <c r="H51" s="97"/>
      <c r="I51" s="225"/>
      <c r="J51" s="225"/>
      <c r="K51" s="225"/>
      <c r="L51" s="225"/>
      <c r="M51" s="216" t="s">
        <v>228</v>
      </c>
      <c r="N51" s="216"/>
      <c r="O51" s="216"/>
      <c r="P51" s="216"/>
      <c r="Q51" s="216"/>
      <c r="R51" s="216"/>
      <c r="S51" s="216"/>
      <c r="T51" s="216"/>
      <c r="U51" s="216"/>
      <c r="V51" s="216"/>
      <c r="W51" s="216"/>
      <c r="X51" s="216"/>
      <c r="Y51" s="216"/>
      <c r="Z51" s="216"/>
      <c r="AA51" s="216"/>
      <c r="AB51" s="216"/>
      <c r="AC51" s="97"/>
      <c r="AD51" s="97"/>
      <c r="AE51" s="97"/>
      <c r="AF51" s="97"/>
      <c r="AG51" s="97"/>
      <c r="AH51" s="97"/>
      <c r="AI51" s="97"/>
      <c r="AL51" s="97"/>
      <c r="AQ51" s="225"/>
      <c r="AR51" s="225"/>
      <c r="AS51" s="225"/>
      <c r="AT51" s="225"/>
      <c r="AU51" s="216" t="s">
        <v>228</v>
      </c>
      <c r="AV51" s="216"/>
      <c r="AW51" s="216"/>
      <c r="AX51" s="216"/>
      <c r="AY51" s="216"/>
      <c r="AZ51" s="216"/>
      <c r="BA51" s="216"/>
      <c r="BB51" s="216"/>
      <c r="BC51" s="216"/>
      <c r="BD51" s="216"/>
      <c r="BE51" s="216"/>
      <c r="BF51" s="216"/>
      <c r="BG51" s="216"/>
      <c r="BH51" s="216"/>
      <c r="BI51" s="216"/>
      <c r="BJ51" s="216"/>
    </row>
    <row r="52" spans="1:63" s="99" customFormat="1" x14ac:dyDescent="0.2">
      <c r="A52" s="97"/>
      <c r="B52" s="97"/>
      <c r="C52" s="97"/>
      <c r="D52" s="97"/>
      <c r="E52" s="97"/>
      <c r="F52" s="97"/>
      <c r="G52" s="97"/>
      <c r="H52" s="97"/>
      <c r="I52" s="225"/>
      <c r="J52" s="225"/>
      <c r="K52" s="225"/>
      <c r="L52" s="225"/>
      <c r="M52" s="216">
        <v>7</v>
      </c>
      <c r="N52" s="216"/>
      <c r="O52" s="216">
        <v>6</v>
      </c>
      <c r="P52" s="216"/>
      <c r="Q52" s="216">
        <v>5</v>
      </c>
      <c r="R52" s="216"/>
      <c r="S52" s="216">
        <v>4</v>
      </c>
      <c r="T52" s="216"/>
      <c r="U52" s="216">
        <v>3</v>
      </c>
      <c r="V52" s="216"/>
      <c r="W52" s="216">
        <v>2</v>
      </c>
      <c r="X52" s="216"/>
      <c r="Y52" s="216">
        <v>1</v>
      </c>
      <c r="Z52" s="216"/>
      <c r="AA52" s="216">
        <v>0</v>
      </c>
      <c r="AB52" s="216"/>
      <c r="AC52" s="97"/>
      <c r="AD52" s="97"/>
      <c r="AE52" s="97"/>
      <c r="AF52" s="97"/>
      <c r="AG52" s="97"/>
      <c r="AH52" s="97"/>
      <c r="AI52" s="97"/>
      <c r="AL52" s="97"/>
      <c r="AQ52" s="225"/>
      <c r="AR52" s="225"/>
      <c r="AS52" s="225"/>
      <c r="AT52" s="225"/>
      <c r="AU52" s="216">
        <v>0</v>
      </c>
      <c r="AV52" s="216"/>
      <c r="AW52" s="216">
        <v>1</v>
      </c>
      <c r="AX52" s="216"/>
      <c r="AY52" s="216">
        <v>2</v>
      </c>
      <c r="AZ52" s="216"/>
      <c r="BA52" s="216">
        <v>3</v>
      </c>
      <c r="BB52" s="216"/>
      <c r="BC52" s="216">
        <v>4</v>
      </c>
      <c r="BD52" s="216"/>
      <c r="BE52" s="216">
        <v>5</v>
      </c>
      <c r="BF52" s="216"/>
      <c r="BG52" s="216">
        <v>6</v>
      </c>
      <c r="BH52" s="216"/>
      <c r="BI52" s="216">
        <v>7</v>
      </c>
      <c r="BJ52" s="216"/>
    </row>
    <row r="53" spans="1:63" s="99" customFormat="1" x14ac:dyDescent="0.2">
      <c r="A53" s="97"/>
      <c r="B53" s="97"/>
      <c r="C53" s="97"/>
      <c r="D53" s="97"/>
      <c r="E53" s="97"/>
      <c r="F53" s="97"/>
      <c r="G53" s="97"/>
      <c r="H53" s="97"/>
      <c r="I53" s="220" t="s">
        <v>229</v>
      </c>
      <c r="J53" s="220"/>
      <c r="K53" s="216">
        <v>0</v>
      </c>
      <c r="L53" s="216"/>
      <c r="M53" s="222">
        <f t="shared" ref="M53:M60" si="10">$K53*8+M$15</f>
        <v>7</v>
      </c>
      <c r="N53" s="222"/>
      <c r="O53" s="222">
        <f t="shared" ref="O53:O60" si="11">$K53*8+O$15</f>
        <v>6</v>
      </c>
      <c r="P53" s="222"/>
      <c r="Q53" s="222">
        <f t="shared" ref="Q53:Q60" si="12">$K53*8+Q$15</f>
        <v>5</v>
      </c>
      <c r="R53" s="222"/>
      <c r="S53" s="222">
        <f t="shared" ref="S53:S60" si="13">$K53*8+S$15</f>
        <v>4</v>
      </c>
      <c r="T53" s="222"/>
      <c r="U53" s="222">
        <f t="shared" ref="U53:U60" si="14">$K53*8+U$15</f>
        <v>3</v>
      </c>
      <c r="V53" s="222"/>
      <c r="W53" s="222">
        <f t="shared" ref="W53:W60" si="15">$K53*8+W$15</f>
        <v>2</v>
      </c>
      <c r="X53" s="222"/>
      <c r="Y53" s="222">
        <f t="shared" ref="Y53:Y60" si="16">$K53*8+Y$15</f>
        <v>1</v>
      </c>
      <c r="Z53" s="222"/>
      <c r="AA53" s="222">
        <f t="shared" ref="AA53:AA60" si="17">$K53*8+AA$15</f>
        <v>0</v>
      </c>
      <c r="AB53" s="222"/>
      <c r="AC53" s="97"/>
      <c r="AD53" s="97"/>
      <c r="AE53" s="97"/>
      <c r="AF53" s="97"/>
      <c r="AG53" s="97"/>
      <c r="AH53" s="97"/>
      <c r="AI53" s="97"/>
      <c r="AL53" s="97"/>
      <c r="AQ53" s="220" t="s">
        <v>229</v>
      </c>
      <c r="AR53" s="220"/>
      <c r="AS53" s="216">
        <v>0</v>
      </c>
      <c r="AT53" s="216"/>
      <c r="AU53" s="222">
        <f t="shared" ref="AU53:AU60" si="18">$AS53*8+AU$52</f>
        <v>0</v>
      </c>
      <c r="AV53" s="222"/>
      <c r="AW53" s="222">
        <f t="shared" ref="AW53:AW60" si="19">$AS53*8+AW$52</f>
        <v>1</v>
      </c>
      <c r="AX53" s="222"/>
      <c r="AY53" s="222">
        <f t="shared" ref="AY53:AY60" si="20">$AS53*8+AY$52</f>
        <v>2</v>
      </c>
      <c r="AZ53" s="222"/>
      <c r="BA53" s="222">
        <f t="shared" ref="BA53:BA60" si="21">$AS53*8+BA$52</f>
        <v>3</v>
      </c>
      <c r="BB53" s="222"/>
      <c r="BC53" s="222">
        <f t="shared" ref="BC53:BC60" si="22">$AS53*8+BC$52</f>
        <v>4</v>
      </c>
      <c r="BD53" s="222"/>
      <c r="BE53" s="222">
        <f t="shared" ref="BE53:BE60" si="23">$AS53*8+BE$52</f>
        <v>5</v>
      </c>
      <c r="BF53" s="222"/>
      <c r="BG53" s="222">
        <f t="shared" ref="BG53:BG60" si="24">$AS53*8+BG$52</f>
        <v>6</v>
      </c>
      <c r="BH53" s="222"/>
      <c r="BI53" s="222">
        <f t="shared" ref="BI53:BI60" si="25">$AS53*8+BI$52</f>
        <v>7</v>
      </c>
      <c r="BJ53" s="222"/>
    </row>
    <row r="54" spans="1:63" s="99" customFormat="1" x14ac:dyDescent="0.2">
      <c r="A54" s="97"/>
      <c r="B54" s="97"/>
      <c r="C54" s="97"/>
      <c r="D54" s="97"/>
      <c r="E54" s="97"/>
      <c r="F54" s="97"/>
      <c r="G54" s="97"/>
      <c r="H54" s="97"/>
      <c r="I54" s="220"/>
      <c r="J54" s="220"/>
      <c r="K54" s="216">
        <v>1</v>
      </c>
      <c r="L54" s="216"/>
      <c r="M54" s="222">
        <f t="shared" si="10"/>
        <v>15</v>
      </c>
      <c r="N54" s="222"/>
      <c r="O54" s="222">
        <f t="shared" si="11"/>
        <v>14</v>
      </c>
      <c r="P54" s="222"/>
      <c r="Q54" s="222">
        <f t="shared" si="12"/>
        <v>13</v>
      </c>
      <c r="R54" s="222"/>
      <c r="S54" s="222">
        <f t="shared" si="13"/>
        <v>12</v>
      </c>
      <c r="T54" s="222"/>
      <c r="U54" s="222">
        <f t="shared" si="14"/>
        <v>11</v>
      </c>
      <c r="V54" s="222"/>
      <c r="W54" s="222">
        <f t="shared" si="15"/>
        <v>10</v>
      </c>
      <c r="X54" s="222"/>
      <c r="Y54" s="222">
        <f t="shared" si="16"/>
        <v>9</v>
      </c>
      <c r="Z54" s="222"/>
      <c r="AA54" s="222">
        <f t="shared" si="17"/>
        <v>8</v>
      </c>
      <c r="AB54" s="222"/>
      <c r="AC54" s="97"/>
      <c r="AD54" s="97"/>
      <c r="AE54" s="97"/>
      <c r="AF54" s="97"/>
      <c r="AG54" s="97"/>
      <c r="AH54" s="97"/>
      <c r="AI54" s="97"/>
      <c r="AL54" s="97"/>
      <c r="AQ54" s="220"/>
      <c r="AR54" s="220"/>
      <c r="AS54" s="216">
        <v>1</v>
      </c>
      <c r="AT54" s="216"/>
      <c r="AU54" s="222">
        <f t="shared" si="18"/>
        <v>8</v>
      </c>
      <c r="AV54" s="222"/>
      <c r="AW54" s="222">
        <f t="shared" si="19"/>
        <v>9</v>
      </c>
      <c r="AX54" s="222"/>
      <c r="AY54" s="222">
        <f t="shared" si="20"/>
        <v>10</v>
      </c>
      <c r="AZ54" s="222"/>
      <c r="BA54" s="222">
        <f t="shared" si="21"/>
        <v>11</v>
      </c>
      <c r="BB54" s="222"/>
      <c r="BC54" s="222">
        <f t="shared" si="22"/>
        <v>12</v>
      </c>
      <c r="BD54" s="222"/>
      <c r="BE54" s="222">
        <f t="shared" si="23"/>
        <v>13</v>
      </c>
      <c r="BF54" s="222"/>
      <c r="BG54" s="222">
        <f t="shared" si="24"/>
        <v>14</v>
      </c>
      <c r="BH54" s="222"/>
      <c r="BI54" s="222">
        <f t="shared" si="25"/>
        <v>15</v>
      </c>
      <c r="BJ54" s="222"/>
    </row>
    <row r="55" spans="1:63" s="99" customFormat="1" x14ac:dyDescent="0.2">
      <c r="A55" s="97"/>
      <c r="B55" s="97"/>
      <c r="C55" s="97"/>
      <c r="D55" s="97"/>
      <c r="E55" s="97"/>
      <c r="F55" s="97"/>
      <c r="G55" s="97"/>
      <c r="H55" s="97"/>
      <c r="I55" s="220"/>
      <c r="J55" s="220"/>
      <c r="K55" s="216">
        <v>2</v>
      </c>
      <c r="L55" s="216"/>
      <c r="M55" s="222">
        <f t="shared" si="10"/>
        <v>23</v>
      </c>
      <c r="N55" s="222"/>
      <c r="O55" s="222">
        <f t="shared" si="11"/>
        <v>22</v>
      </c>
      <c r="P55" s="222"/>
      <c r="Q55" s="222">
        <f t="shared" si="12"/>
        <v>21</v>
      </c>
      <c r="R55" s="222"/>
      <c r="S55" s="222">
        <f t="shared" si="13"/>
        <v>20</v>
      </c>
      <c r="T55" s="222"/>
      <c r="U55" s="222">
        <f t="shared" si="14"/>
        <v>19</v>
      </c>
      <c r="V55" s="222"/>
      <c r="W55" s="222">
        <f t="shared" si="15"/>
        <v>18</v>
      </c>
      <c r="X55" s="222"/>
      <c r="Y55" s="222">
        <f t="shared" si="16"/>
        <v>17</v>
      </c>
      <c r="Z55" s="222"/>
      <c r="AA55" s="222">
        <f t="shared" si="17"/>
        <v>16</v>
      </c>
      <c r="AB55" s="222"/>
      <c r="AC55" s="97"/>
      <c r="AD55" s="97"/>
      <c r="AE55" s="97"/>
      <c r="AF55" s="97"/>
      <c r="AG55" s="97"/>
      <c r="AH55" s="97"/>
      <c r="AI55" s="97"/>
      <c r="AL55" s="97"/>
      <c r="AQ55" s="220"/>
      <c r="AR55" s="220"/>
      <c r="AS55" s="216">
        <v>2</v>
      </c>
      <c r="AT55" s="216"/>
      <c r="AU55" s="222">
        <f t="shared" si="18"/>
        <v>16</v>
      </c>
      <c r="AV55" s="222"/>
      <c r="AW55" s="222">
        <f t="shared" si="19"/>
        <v>17</v>
      </c>
      <c r="AX55" s="222"/>
      <c r="AY55" s="222">
        <f t="shared" si="20"/>
        <v>18</v>
      </c>
      <c r="AZ55" s="222"/>
      <c r="BA55" s="222">
        <f t="shared" si="21"/>
        <v>19</v>
      </c>
      <c r="BB55" s="222"/>
      <c r="BC55" s="222">
        <f t="shared" si="22"/>
        <v>20</v>
      </c>
      <c r="BD55" s="222"/>
      <c r="BE55" s="222">
        <f t="shared" si="23"/>
        <v>21</v>
      </c>
      <c r="BF55" s="222"/>
      <c r="BG55" s="222">
        <f t="shared" si="24"/>
        <v>22</v>
      </c>
      <c r="BH55" s="222"/>
      <c r="BI55" s="222">
        <f t="shared" si="25"/>
        <v>23</v>
      </c>
      <c r="BJ55" s="222"/>
    </row>
    <row r="56" spans="1:63" s="99" customFormat="1" x14ac:dyDescent="0.2">
      <c r="A56" s="97"/>
      <c r="B56" s="97"/>
      <c r="C56" s="97"/>
      <c r="D56" s="97"/>
      <c r="E56" s="97"/>
      <c r="F56" s="97"/>
      <c r="G56" s="97"/>
      <c r="H56" s="97"/>
      <c r="I56" s="220"/>
      <c r="J56" s="220"/>
      <c r="K56" s="216">
        <v>3</v>
      </c>
      <c r="L56" s="216"/>
      <c r="M56" s="221">
        <f t="shared" si="10"/>
        <v>31</v>
      </c>
      <c r="N56" s="221"/>
      <c r="O56" s="221">
        <f t="shared" si="11"/>
        <v>30</v>
      </c>
      <c r="P56" s="221"/>
      <c r="Q56" s="221">
        <f t="shared" si="12"/>
        <v>29</v>
      </c>
      <c r="R56" s="221"/>
      <c r="S56" s="221">
        <f t="shared" si="13"/>
        <v>28</v>
      </c>
      <c r="T56" s="221"/>
      <c r="U56" s="221">
        <f t="shared" si="14"/>
        <v>27</v>
      </c>
      <c r="V56" s="221"/>
      <c r="W56" s="221">
        <f t="shared" si="15"/>
        <v>26</v>
      </c>
      <c r="X56" s="221"/>
      <c r="Y56" s="221">
        <f t="shared" si="16"/>
        <v>25</v>
      </c>
      <c r="Z56" s="221"/>
      <c r="AA56" s="221">
        <f t="shared" si="17"/>
        <v>24</v>
      </c>
      <c r="AB56" s="221"/>
      <c r="AC56" s="97"/>
      <c r="AD56" s="97"/>
      <c r="AE56" s="97"/>
      <c r="AF56" s="97"/>
      <c r="AG56" s="97"/>
      <c r="AH56" s="97"/>
      <c r="AI56" s="97"/>
      <c r="AL56" s="97"/>
      <c r="AQ56" s="220"/>
      <c r="AR56" s="220"/>
      <c r="AS56" s="216">
        <v>3</v>
      </c>
      <c r="AT56" s="216"/>
      <c r="AU56" s="221">
        <f t="shared" si="18"/>
        <v>24</v>
      </c>
      <c r="AV56" s="221"/>
      <c r="AW56" s="221">
        <f t="shared" si="19"/>
        <v>25</v>
      </c>
      <c r="AX56" s="221"/>
      <c r="AY56" s="221">
        <f t="shared" si="20"/>
        <v>26</v>
      </c>
      <c r="AZ56" s="221"/>
      <c r="BA56" s="221">
        <f t="shared" si="21"/>
        <v>27</v>
      </c>
      <c r="BB56" s="221"/>
      <c r="BC56" s="221">
        <f t="shared" si="22"/>
        <v>28</v>
      </c>
      <c r="BD56" s="221"/>
      <c r="BE56" s="221">
        <f t="shared" si="23"/>
        <v>29</v>
      </c>
      <c r="BF56" s="221"/>
      <c r="BG56" s="221">
        <f t="shared" si="24"/>
        <v>30</v>
      </c>
      <c r="BH56" s="221"/>
      <c r="BI56" s="221">
        <f t="shared" si="25"/>
        <v>31</v>
      </c>
      <c r="BJ56" s="221"/>
    </row>
    <row r="57" spans="1:63" s="99" customFormat="1" ht="13.5" customHeight="1" x14ac:dyDescent="0.2">
      <c r="A57" s="97"/>
      <c r="B57" s="97"/>
      <c r="C57" s="97"/>
      <c r="D57" s="97"/>
      <c r="E57" s="97"/>
      <c r="F57" s="97"/>
      <c r="G57" s="97"/>
      <c r="H57" s="97"/>
      <c r="I57" s="220"/>
      <c r="J57" s="220"/>
      <c r="K57" s="216">
        <v>4</v>
      </c>
      <c r="L57" s="216"/>
      <c r="M57" s="219">
        <f t="shared" si="10"/>
        <v>39</v>
      </c>
      <c r="N57" s="219"/>
      <c r="O57" s="219">
        <f t="shared" si="11"/>
        <v>38</v>
      </c>
      <c r="P57" s="219"/>
      <c r="Q57" s="219">
        <f t="shared" si="12"/>
        <v>37</v>
      </c>
      <c r="R57" s="219"/>
      <c r="S57" s="219">
        <f t="shared" si="13"/>
        <v>36</v>
      </c>
      <c r="T57" s="219"/>
      <c r="U57" s="221">
        <f t="shared" si="14"/>
        <v>35</v>
      </c>
      <c r="V57" s="221"/>
      <c r="W57" s="221">
        <f t="shared" si="15"/>
        <v>34</v>
      </c>
      <c r="X57" s="221"/>
      <c r="Y57" s="221">
        <f t="shared" si="16"/>
        <v>33</v>
      </c>
      <c r="Z57" s="221"/>
      <c r="AA57" s="221">
        <f t="shared" si="17"/>
        <v>32</v>
      </c>
      <c r="AB57" s="221"/>
      <c r="AC57" s="97"/>
      <c r="AD57" s="97"/>
      <c r="AE57" s="97"/>
      <c r="AF57" s="97"/>
      <c r="AG57" s="97"/>
      <c r="AH57" s="97"/>
      <c r="AI57" s="97"/>
      <c r="AL57" s="97"/>
      <c r="AQ57" s="220"/>
      <c r="AR57" s="220"/>
      <c r="AS57" s="216">
        <v>4</v>
      </c>
      <c r="AT57" s="216"/>
      <c r="AU57" s="221">
        <f t="shared" si="18"/>
        <v>32</v>
      </c>
      <c r="AV57" s="221"/>
      <c r="AW57" s="221">
        <f t="shared" si="19"/>
        <v>33</v>
      </c>
      <c r="AX57" s="221"/>
      <c r="AY57" s="221">
        <f t="shared" si="20"/>
        <v>34</v>
      </c>
      <c r="AZ57" s="221"/>
      <c r="BA57" s="221">
        <f t="shared" si="21"/>
        <v>35</v>
      </c>
      <c r="BB57" s="221"/>
      <c r="BC57" s="219">
        <f t="shared" si="22"/>
        <v>36</v>
      </c>
      <c r="BD57" s="219"/>
      <c r="BE57" s="219">
        <f t="shared" si="23"/>
        <v>37</v>
      </c>
      <c r="BF57" s="219"/>
      <c r="BG57" s="219">
        <f t="shared" si="24"/>
        <v>38</v>
      </c>
      <c r="BH57" s="219"/>
      <c r="BI57" s="219">
        <f t="shared" si="25"/>
        <v>39</v>
      </c>
      <c r="BJ57" s="219"/>
    </row>
    <row r="58" spans="1:63" s="99" customFormat="1" x14ac:dyDescent="0.2">
      <c r="A58" s="97"/>
      <c r="B58" s="97"/>
      <c r="C58" s="97"/>
      <c r="D58" s="97"/>
      <c r="E58" s="97"/>
      <c r="F58" s="97"/>
      <c r="G58" s="97"/>
      <c r="H58" s="97"/>
      <c r="I58" s="220"/>
      <c r="J58" s="220"/>
      <c r="K58" s="216">
        <v>5</v>
      </c>
      <c r="L58" s="216"/>
      <c r="M58" s="219">
        <f t="shared" si="10"/>
        <v>47</v>
      </c>
      <c r="N58" s="219"/>
      <c r="O58" s="219">
        <f t="shared" si="11"/>
        <v>46</v>
      </c>
      <c r="P58" s="219"/>
      <c r="Q58" s="219">
        <f t="shared" si="12"/>
        <v>45</v>
      </c>
      <c r="R58" s="219"/>
      <c r="S58" s="219">
        <f t="shared" si="13"/>
        <v>44</v>
      </c>
      <c r="T58" s="219"/>
      <c r="U58" s="219">
        <f t="shared" si="14"/>
        <v>43</v>
      </c>
      <c r="V58" s="219"/>
      <c r="W58" s="219">
        <f t="shared" si="15"/>
        <v>42</v>
      </c>
      <c r="X58" s="219"/>
      <c r="Y58" s="219">
        <f t="shared" si="16"/>
        <v>41</v>
      </c>
      <c r="Z58" s="219"/>
      <c r="AA58" s="219">
        <f t="shared" si="17"/>
        <v>40</v>
      </c>
      <c r="AB58" s="219"/>
      <c r="AC58" s="97"/>
      <c r="AD58" s="97"/>
      <c r="AE58" s="97"/>
      <c r="AF58" s="97"/>
      <c r="AG58" s="97"/>
      <c r="AH58" s="97"/>
      <c r="AI58" s="97"/>
      <c r="AL58" s="97"/>
      <c r="AQ58" s="220"/>
      <c r="AR58" s="220"/>
      <c r="AS58" s="216">
        <v>5</v>
      </c>
      <c r="AT58" s="216"/>
      <c r="AU58" s="219">
        <f t="shared" si="18"/>
        <v>40</v>
      </c>
      <c r="AV58" s="219"/>
      <c r="AW58" s="219">
        <f t="shared" si="19"/>
        <v>41</v>
      </c>
      <c r="AX58" s="219"/>
      <c r="AY58" s="219">
        <f t="shared" si="20"/>
        <v>42</v>
      </c>
      <c r="AZ58" s="219"/>
      <c r="BA58" s="219">
        <f t="shared" si="21"/>
        <v>43</v>
      </c>
      <c r="BB58" s="219"/>
      <c r="BC58" s="219">
        <f t="shared" si="22"/>
        <v>44</v>
      </c>
      <c r="BD58" s="219"/>
      <c r="BE58" s="219">
        <f t="shared" si="23"/>
        <v>45</v>
      </c>
      <c r="BF58" s="219"/>
      <c r="BG58" s="219">
        <f t="shared" si="24"/>
        <v>46</v>
      </c>
      <c r="BH58" s="219"/>
      <c r="BI58" s="219">
        <f t="shared" si="25"/>
        <v>47</v>
      </c>
      <c r="BJ58" s="219"/>
    </row>
    <row r="59" spans="1:63" s="99" customFormat="1" x14ac:dyDescent="0.2">
      <c r="A59" s="97"/>
      <c r="B59" s="97"/>
      <c r="C59" s="97"/>
      <c r="D59" s="97"/>
      <c r="E59" s="97"/>
      <c r="F59" s="97"/>
      <c r="G59" s="97"/>
      <c r="H59" s="97"/>
      <c r="I59" s="220"/>
      <c r="J59" s="220"/>
      <c r="K59" s="216">
        <v>6</v>
      </c>
      <c r="L59" s="216"/>
      <c r="M59" s="212">
        <f t="shared" si="10"/>
        <v>55</v>
      </c>
      <c r="N59" s="212"/>
      <c r="O59" s="212">
        <f t="shared" si="11"/>
        <v>54</v>
      </c>
      <c r="P59" s="212"/>
      <c r="Q59" s="212">
        <f t="shared" si="12"/>
        <v>53</v>
      </c>
      <c r="R59" s="212"/>
      <c r="S59" s="212">
        <f t="shared" si="13"/>
        <v>52</v>
      </c>
      <c r="T59" s="212"/>
      <c r="U59" s="212">
        <f t="shared" si="14"/>
        <v>51</v>
      </c>
      <c r="V59" s="212"/>
      <c r="W59" s="212">
        <f t="shared" si="15"/>
        <v>50</v>
      </c>
      <c r="X59" s="212"/>
      <c r="Y59" s="219">
        <f t="shared" si="16"/>
        <v>49</v>
      </c>
      <c r="Z59" s="219"/>
      <c r="AA59" s="219">
        <f t="shared" si="17"/>
        <v>48</v>
      </c>
      <c r="AB59" s="219"/>
      <c r="AC59" s="97"/>
      <c r="AD59" s="97"/>
      <c r="AE59" s="97"/>
      <c r="AF59" s="97"/>
      <c r="AG59" s="97"/>
      <c r="AH59" s="97"/>
      <c r="AI59" s="97"/>
      <c r="AL59" s="97"/>
      <c r="AQ59" s="220"/>
      <c r="AR59" s="220"/>
      <c r="AS59" s="216">
        <v>6</v>
      </c>
      <c r="AT59" s="216"/>
      <c r="AU59" s="219">
        <f t="shared" si="18"/>
        <v>48</v>
      </c>
      <c r="AV59" s="219"/>
      <c r="AW59" s="219">
        <f t="shared" si="19"/>
        <v>49</v>
      </c>
      <c r="AX59" s="219"/>
      <c r="AY59" s="212">
        <f t="shared" si="20"/>
        <v>50</v>
      </c>
      <c r="AZ59" s="212"/>
      <c r="BA59" s="212">
        <f t="shared" si="21"/>
        <v>51</v>
      </c>
      <c r="BB59" s="212"/>
      <c r="BC59" s="212">
        <f t="shared" si="22"/>
        <v>52</v>
      </c>
      <c r="BD59" s="212"/>
      <c r="BE59" s="212">
        <f t="shared" si="23"/>
        <v>53</v>
      </c>
      <c r="BF59" s="212"/>
      <c r="BG59" s="212">
        <f t="shared" si="24"/>
        <v>54</v>
      </c>
      <c r="BH59" s="212"/>
      <c r="BI59" s="212">
        <f t="shared" si="25"/>
        <v>55</v>
      </c>
      <c r="BJ59" s="212"/>
    </row>
    <row r="60" spans="1:63" s="99" customFormat="1" x14ac:dyDescent="0.2">
      <c r="A60" s="97"/>
      <c r="B60" s="97"/>
      <c r="C60" s="97"/>
      <c r="D60" s="97"/>
      <c r="E60" s="97"/>
      <c r="F60" s="97"/>
      <c r="G60" s="97"/>
      <c r="H60" s="97"/>
      <c r="I60" s="220"/>
      <c r="J60" s="220"/>
      <c r="K60" s="216">
        <v>7</v>
      </c>
      <c r="L60" s="216"/>
      <c r="M60" s="217">
        <f t="shared" si="10"/>
        <v>63</v>
      </c>
      <c r="N60" s="217"/>
      <c r="O60" s="212">
        <f t="shared" si="11"/>
        <v>62</v>
      </c>
      <c r="P60" s="212"/>
      <c r="Q60" s="212">
        <f t="shared" si="12"/>
        <v>61</v>
      </c>
      <c r="R60" s="212"/>
      <c r="S60" s="218">
        <f t="shared" si="13"/>
        <v>60</v>
      </c>
      <c r="T60" s="218"/>
      <c r="U60" s="218">
        <f t="shared" si="14"/>
        <v>59</v>
      </c>
      <c r="V60" s="218"/>
      <c r="W60" s="212">
        <f t="shared" si="15"/>
        <v>58</v>
      </c>
      <c r="X60" s="212"/>
      <c r="Y60" s="212">
        <f t="shared" si="16"/>
        <v>57</v>
      </c>
      <c r="Z60" s="212"/>
      <c r="AA60" s="212">
        <f t="shared" si="17"/>
        <v>56</v>
      </c>
      <c r="AB60" s="212"/>
      <c r="AC60" s="97"/>
      <c r="AD60" s="97"/>
      <c r="AE60" s="97"/>
      <c r="AF60" s="97"/>
      <c r="AG60" s="97"/>
      <c r="AH60" s="97"/>
      <c r="AI60" s="97"/>
      <c r="AL60" s="97"/>
      <c r="AQ60" s="220"/>
      <c r="AR60" s="220"/>
      <c r="AS60" s="216">
        <v>7</v>
      </c>
      <c r="AT60" s="216"/>
      <c r="AU60" s="217">
        <f t="shared" si="18"/>
        <v>56</v>
      </c>
      <c r="AV60" s="217"/>
      <c r="AW60" s="212">
        <f t="shared" si="19"/>
        <v>57</v>
      </c>
      <c r="AX60" s="212"/>
      <c r="AY60" s="212">
        <f t="shared" si="20"/>
        <v>58</v>
      </c>
      <c r="AZ60" s="212"/>
      <c r="BA60" s="218">
        <f t="shared" si="21"/>
        <v>59</v>
      </c>
      <c r="BB60" s="218"/>
      <c r="BC60" s="218">
        <f t="shared" si="22"/>
        <v>60</v>
      </c>
      <c r="BD60" s="218"/>
      <c r="BE60" s="212">
        <f t="shared" si="23"/>
        <v>61</v>
      </c>
      <c r="BF60" s="212"/>
      <c r="BG60" s="212">
        <f t="shared" si="24"/>
        <v>62</v>
      </c>
      <c r="BH60" s="212"/>
      <c r="BI60" s="212">
        <f t="shared" si="25"/>
        <v>63</v>
      </c>
      <c r="BJ60" s="212"/>
    </row>
    <row r="61" spans="1:63" s="99" customForma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L61" s="97"/>
      <c r="AQ61" s="97"/>
      <c r="AR61" s="97"/>
      <c r="AS61" s="97"/>
      <c r="AT61" s="97"/>
      <c r="AU61" s="97"/>
      <c r="AV61" s="97"/>
      <c r="AW61" s="97"/>
      <c r="AX61" s="97"/>
      <c r="AY61" s="97"/>
      <c r="AZ61" s="97"/>
      <c r="BA61" s="97"/>
      <c r="BB61" s="97"/>
      <c r="BC61" s="97"/>
      <c r="BD61" s="97"/>
      <c r="BE61" s="97"/>
      <c r="BF61" s="97"/>
      <c r="BG61" s="97"/>
      <c r="BH61" s="97"/>
      <c r="BI61" s="97"/>
      <c r="BJ61" s="97"/>
    </row>
    <row r="62" spans="1:63" s="99" customFormat="1" x14ac:dyDescent="0.2">
      <c r="A62" s="97"/>
      <c r="B62" s="97"/>
      <c r="C62" s="97"/>
      <c r="D62" s="97"/>
      <c r="E62" s="97"/>
      <c r="F62" s="97"/>
      <c r="G62" s="97"/>
      <c r="H62" s="97"/>
      <c r="I62" s="97"/>
      <c r="J62" s="97"/>
      <c r="K62" s="106" t="s">
        <v>269</v>
      </c>
      <c r="L62" s="107"/>
      <c r="M62" s="107"/>
      <c r="N62" s="107"/>
      <c r="O62" s="107"/>
      <c r="P62" s="107"/>
      <c r="Q62" s="107"/>
      <c r="R62" s="107"/>
      <c r="S62" s="107"/>
      <c r="T62" s="107"/>
      <c r="U62" s="107"/>
      <c r="V62" s="107"/>
      <c r="W62" s="107"/>
      <c r="X62" s="107"/>
      <c r="Y62" s="107"/>
      <c r="Z62" s="108"/>
      <c r="AA62" s="97"/>
      <c r="AB62" s="97"/>
      <c r="AC62" s="97"/>
      <c r="AD62" s="97"/>
      <c r="AE62" s="97"/>
      <c r="AF62" s="97"/>
      <c r="AG62" s="97"/>
      <c r="AH62" s="97"/>
      <c r="AI62" s="97"/>
      <c r="AL62" s="97"/>
      <c r="AS62" s="106" t="s">
        <v>269</v>
      </c>
      <c r="AT62" s="107"/>
      <c r="AU62" s="107"/>
      <c r="AV62" s="107"/>
      <c r="AW62" s="107"/>
      <c r="AX62" s="107"/>
      <c r="AY62" s="107"/>
      <c r="AZ62" s="107"/>
      <c r="BA62" s="107"/>
      <c r="BB62" s="107"/>
      <c r="BC62" s="107"/>
      <c r="BD62" s="107"/>
      <c r="BE62" s="107"/>
      <c r="BF62" s="107"/>
      <c r="BG62" s="107"/>
      <c r="BH62" s="108"/>
      <c r="BI62" s="97"/>
      <c r="BJ62" s="97"/>
      <c r="BK62" s="97"/>
    </row>
    <row r="63" spans="1:63" s="99" customFormat="1" x14ac:dyDescent="0.2">
      <c r="A63" s="97"/>
      <c r="B63" s="97"/>
      <c r="C63" s="97"/>
      <c r="D63" s="97"/>
      <c r="E63" s="97"/>
      <c r="F63" s="97"/>
      <c r="G63" s="97"/>
      <c r="H63" s="97"/>
      <c r="I63" s="97"/>
      <c r="J63" s="97"/>
      <c r="K63" s="109"/>
      <c r="L63" s="101"/>
      <c r="M63" s="101"/>
      <c r="N63" s="213" t="s">
        <v>270</v>
      </c>
      <c r="O63" s="213"/>
      <c r="P63" s="101"/>
      <c r="Q63" s="101" t="s">
        <v>271</v>
      </c>
      <c r="R63" s="101"/>
      <c r="S63" s="101"/>
      <c r="T63" s="101"/>
      <c r="U63" s="101"/>
      <c r="V63" s="101"/>
      <c r="W63" s="101"/>
      <c r="X63" s="101"/>
      <c r="Y63" s="213" t="s">
        <v>272</v>
      </c>
      <c r="Z63" s="214"/>
      <c r="AA63" s="97"/>
      <c r="AB63" s="97"/>
      <c r="AC63" s="97"/>
      <c r="AD63" s="97"/>
      <c r="AE63" s="97"/>
      <c r="AF63" s="97"/>
      <c r="AG63" s="97"/>
      <c r="AH63" s="97"/>
      <c r="AI63" s="97"/>
      <c r="AL63" s="97"/>
      <c r="AS63" s="109"/>
      <c r="AT63" s="101"/>
      <c r="AU63" s="101"/>
      <c r="AV63" s="213" t="s">
        <v>270</v>
      </c>
      <c r="AW63" s="213"/>
      <c r="AX63" s="101"/>
      <c r="AY63" s="101" t="s">
        <v>271</v>
      </c>
      <c r="AZ63" s="101"/>
      <c r="BA63" s="101"/>
      <c r="BB63" s="101"/>
      <c r="BC63" s="101"/>
      <c r="BD63" s="101"/>
      <c r="BE63" s="101"/>
      <c r="BF63" s="101"/>
      <c r="BG63" s="213" t="s">
        <v>272</v>
      </c>
      <c r="BH63" s="214"/>
      <c r="BI63" s="97"/>
      <c r="BJ63" s="97"/>
      <c r="BK63" s="97"/>
    </row>
    <row r="64" spans="1:63" s="99" customForma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L64" s="97"/>
    </row>
    <row r="65" spans="1:67" s="99" customForma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row>
    <row r="66" spans="1:67" ht="16" thickBot="1" x14ac:dyDescent="0.25">
      <c r="AL66" s="110" t="s">
        <v>273</v>
      </c>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97"/>
      <c r="BO66" s="97"/>
    </row>
    <row r="67" spans="1:67" ht="13.5" thickTop="1" x14ac:dyDescent="0.2">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row>
    <row r="68" spans="1:67" x14ac:dyDescent="0.2">
      <c r="AL68" s="97"/>
      <c r="AM68" s="245" t="s">
        <v>274</v>
      </c>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row>
    <row r="69" spans="1:67" x14ac:dyDescent="0.2">
      <c r="AL69" s="97"/>
      <c r="AM69" s="245"/>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row>
    <row r="70" spans="1:67" s="99" customForma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L70" s="97"/>
      <c r="AM70" s="246"/>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row>
    <row r="71" spans="1:67" x14ac:dyDescent="0.2">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row>
    <row r="72" spans="1:67" s="99" customForma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L72" s="97"/>
      <c r="AM72" s="97"/>
      <c r="AN72" s="97"/>
      <c r="AO72" s="97"/>
      <c r="AP72" s="247" t="s">
        <v>275</v>
      </c>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97"/>
      <c r="BM72" s="97"/>
      <c r="BN72" s="97"/>
      <c r="BO72" s="97"/>
    </row>
    <row r="73" spans="1:67" s="99" customForma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L73" s="97"/>
      <c r="AM73" s="97"/>
      <c r="AN73" s="97"/>
      <c r="AO73" s="97"/>
      <c r="AP73" s="97"/>
      <c r="AQ73" s="239" t="s">
        <v>244</v>
      </c>
      <c r="AR73" s="239"/>
      <c r="AS73" s="239"/>
      <c r="AT73" s="240" t="s">
        <v>245</v>
      </c>
      <c r="AU73" s="241"/>
      <c r="AV73" s="241"/>
      <c r="AW73" s="241"/>
      <c r="AX73" s="241"/>
      <c r="AY73" s="241"/>
      <c r="AZ73" s="241"/>
      <c r="BA73" s="241"/>
      <c r="BB73" s="242"/>
      <c r="BC73" s="243" t="s">
        <v>246</v>
      </c>
      <c r="BD73" s="243"/>
      <c r="BE73" s="243"/>
      <c r="BF73" s="243"/>
      <c r="BG73" s="243" t="s">
        <v>247</v>
      </c>
      <c r="BH73" s="243"/>
      <c r="BI73" s="243"/>
      <c r="BJ73" s="243"/>
      <c r="BK73" s="103"/>
      <c r="BL73" s="103"/>
      <c r="BM73" s="103"/>
      <c r="BN73" s="103"/>
      <c r="BO73" s="103"/>
    </row>
    <row r="74" spans="1:67" s="99" customForma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L74" s="97"/>
      <c r="AM74" s="97"/>
      <c r="AN74" s="97"/>
      <c r="AO74" s="97"/>
      <c r="AP74" s="97"/>
      <c r="AQ74" s="239"/>
      <c r="AR74" s="239"/>
      <c r="AS74" s="239"/>
      <c r="AT74" s="244" t="s">
        <v>248</v>
      </c>
      <c r="AU74" s="244"/>
      <c r="AV74" s="244" t="s">
        <v>249</v>
      </c>
      <c r="AW74" s="244"/>
      <c r="AX74" s="244" t="s">
        <v>250</v>
      </c>
      <c r="AY74" s="244"/>
      <c r="AZ74" s="244"/>
      <c r="BA74" s="244" t="s">
        <v>251</v>
      </c>
      <c r="BB74" s="244"/>
      <c r="BC74" s="243"/>
      <c r="BD74" s="243"/>
      <c r="BE74" s="243"/>
      <c r="BF74" s="243"/>
      <c r="BG74" s="243"/>
      <c r="BH74" s="243"/>
      <c r="BI74" s="243"/>
      <c r="BJ74" s="243"/>
      <c r="BK74" s="103"/>
      <c r="BL74" s="103"/>
      <c r="BM74" s="103"/>
      <c r="BN74" s="103"/>
      <c r="BO74" s="103"/>
    </row>
    <row r="75" spans="1:67" s="99" customForma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L75" s="97"/>
      <c r="AM75" s="97"/>
      <c r="AN75" s="97"/>
      <c r="AO75" s="97"/>
      <c r="AP75" s="97"/>
      <c r="AQ75" s="238" t="s">
        <v>252</v>
      </c>
      <c r="AR75" s="238"/>
      <c r="AS75" s="238"/>
      <c r="AT75" s="228" t="s">
        <v>253</v>
      </c>
      <c r="AU75" s="226"/>
      <c r="AV75" s="228" t="s">
        <v>254</v>
      </c>
      <c r="AW75" s="226"/>
      <c r="AX75" s="229">
        <v>0</v>
      </c>
      <c r="AY75" s="230"/>
      <c r="AZ75" s="231"/>
      <c r="BA75" s="229">
        <v>24</v>
      </c>
      <c r="BB75" s="231"/>
      <c r="BC75" s="226">
        <v>7</v>
      </c>
      <c r="BD75" s="226"/>
      <c r="BE75" s="226"/>
      <c r="BF75" s="226"/>
      <c r="BG75" s="226">
        <v>16</v>
      </c>
      <c r="BH75" s="226"/>
      <c r="BI75" s="226"/>
      <c r="BJ75" s="226"/>
      <c r="BK75" s="103"/>
      <c r="BL75" s="103"/>
      <c r="BM75" s="103"/>
      <c r="BN75" s="103"/>
      <c r="BO75" s="103"/>
    </row>
    <row r="76" spans="1:67" s="99" customForma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L76" s="97"/>
      <c r="AM76" s="97"/>
      <c r="AN76" s="97"/>
      <c r="AO76" s="97"/>
      <c r="AP76" s="97"/>
      <c r="AQ76" s="237" t="s">
        <v>257</v>
      </c>
      <c r="AR76" s="237"/>
      <c r="AS76" s="237"/>
      <c r="AT76" s="234" t="s">
        <v>276</v>
      </c>
      <c r="AU76" s="235"/>
      <c r="AV76" s="235"/>
      <c r="AW76" s="236"/>
      <c r="AX76" s="229">
        <v>24</v>
      </c>
      <c r="AY76" s="230"/>
      <c r="AZ76" s="231"/>
      <c r="BA76" s="229">
        <v>12</v>
      </c>
      <c r="BB76" s="231"/>
      <c r="BC76" s="226">
        <v>31</v>
      </c>
      <c r="BD76" s="226"/>
      <c r="BE76" s="226"/>
      <c r="BF76" s="226"/>
      <c r="BG76" s="226">
        <v>36</v>
      </c>
      <c r="BH76" s="226"/>
      <c r="BI76" s="226"/>
      <c r="BJ76" s="226"/>
      <c r="BK76" s="103"/>
      <c r="BL76" s="97"/>
      <c r="BM76" s="103"/>
      <c r="BN76" s="103"/>
      <c r="BO76" s="103"/>
    </row>
    <row r="77" spans="1:67" s="99" customForma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L77" s="97"/>
      <c r="AM77" s="97"/>
      <c r="AN77" s="97"/>
      <c r="AO77" s="97"/>
      <c r="AP77" s="97"/>
      <c r="AQ77" s="233" t="s">
        <v>260</v>
      </c>
      <c r="AR77" s="233"/>
      <c r="AS77" s="233"/>
      <c r="AT77" s="234" t="s">
        <v>276</v>
      </c>
      <c r="AU77" s="235"/>
      <c r="AV77" s="235"/>
      <c r="AW77" s="236"/>
      <c r="AX77" s="229">
        <v>36</v>
      </c>
      <c r="AY77" s="230"/>
      <c r="AZ77" s="231"/>
      <c r="BA77" s="229">
        <v>14</v>
      </c>
      <c r="BB77" s="231"/>
      <c r="BC77" s="226">
        <v>35</v>
      </c>
      <c r="BD77" s="226"/>
      <c r="BE77" s="226"/>
      <c r="BF77" s="226"/>
      <c r="BG77" s="226">
        <v>54</v>
      </c>
      <c r="BH77" s="226"/>
      <c r="BI77" s="226"/>
      <c r="BJ77" s="226"/>
      <c r="BK77" s="103"/>
      <c r="BL77" s="103"/>
      <c r="BM77" s="103"/>
      <c r="BN77" s="103"/>
      <c r="BO77" s="103"/>
    </row>
    <row r="78" spans="1:67" s="99" customForma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L78" s="97"/>
      <c r="AM78" s="97"/>
      <c r="AN78" s="97"/>
      <c r="AO78" s="97"/>
      <c r="AP78" s="97"/>
      <c r="AQ78" s="232" t="s">
        <v>264</v>
      </c>
      <c r="AR78" s="232"/>
      <c r="AS78" s="232"/>
      <c r="AT78" s="228" t="s">
        <v>34</v>
      </c>
      <c r="AU78" s="226"/>
      <c r="AV78" s="228" t="s">
        <v>43</v>
      </c>
      <c r="AW78" s="226"/>
      <c r="AX78" s="229">
        <v>59</v>
      </c>
      <c r="AY78" s="230"/>
      <c r="AZ78" s="231"/>
      <c r="BA78" s="229">
        <v>2</v>
      </c>
      <c r="BB78" s="231"/>
      <c r="BC78" s="226">
        <v>60</v>
      </c>
      <c r="BD78" s="226"/>
      <c r="BE78" s="226"/>
      <c r="BF78" s="226"/>
      <c r="BG78" s="226">
        <v>59</v>
      </c>
      <c r="BH78" s="226"/>
      <c r="BI78" s="226"/>
      <c r="BJ78" s="226"/>
      <c r="BK78" s="103"/>
      <c r="BL78" s="103"/>
      <c r="BM78" s="97"/>
      <c r="BN78" s="97"/>
      <c r="BO78" s="97"/>
    </row>
    <row r="79" spans="1:67" s="99" customForma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L79" s="97"/>
      <c r="AM79" s="97"/>
      <c r="AN79" s="97"/>
      <c r="AO79" s="97"/>
      <c r="AP79" s="97"/>
      <c r="AQ79" s="227" t="s">
        <v>266</v>
      </c>
      <c r="AR79" s="227"/>
      <c r="AS79" s="227"/>
      <c r="AT79" s="228" t="s">
        <v>34</v>
      </c>
      <c r="AU79" s="226"/>
      <c r="AV79" s="228">
        <v>7</v>
      </c>
      <c r="AW79" s="226"/>
      <c r="AX79" s="229">
        <v>56</v>
      </c>
      <c r="AY79" s="230"/>
      <c r="AZ79" s="231"/>
      <c r="BA79" s="229">
        <v>1</v>
      </c>
      <c r="BB79" s="231"/>
      <c r="BC79" s="226">
        <v>63</v>
      </c>
      <c r="BD79" s="226"/>
      <c r="BE79" s="226"/>
      <c r="BF79" s="226"/>
      <c r="BG79" s="226">
        <v>63</v>
      </c>
      <c r="BH79" s="226"/>
      <c r="BI79" s="226"/>
      <c r="BJ79" s="226"/>
      <c r="BK79" s="103"/>
      <c r="BL79" s="97"/>
      <c r="BM79" s="97"/>
      <c r="BN79" s="97"/>
      <c r="BO79" s="97"/>
    </row>
    <row r="80" spans="1:67" s="99" customForma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103"/>
      <c r="BL80" s="97"/>
      <c r="BM80" s="97"/>
      <c r="BN80" s="97"/>
      <c r="BO80" s="97"/>
    </row>
    <row r="81" spans="1:67" s="99" customForma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L81" s="97"/>
      <c r="AM81" s="97"/>
      <c r="AN81" s="97"/>
      <c r="AO81" s="97"/>
      <c r="AP81" s="97"/>
      <c r="AQ81" s="223" t="s">
        <v>277</v>
      </c>
      <c r="AR81" s="224"/>
      <c r="AS81" s="224"/>
      <c r="AT81" s="224"/>
      <c r="AU81" s="224"/>
      <c r="AV81" s="224"/>
      <c r="AW81" s="224"/>
      <c r="AX81" s="224"/>
      <c r="AY81" s="224"/>
      <c r="AZ81" s="224"/>
      <c r="BA81" s="224"/>
      <c r="BB81" s="224"/>
      <c r="BC81" s="224"/>
      <c r="BD81" s="224"/>
      <c r="BE81" s="224"/>
      <c r="BF81" s="224"/>
      <c r="BG81" s="224"/>
      <c r="BH81" s="224"/>
      <c r="BI81" s="224"/>
      <c r="BJ81" s="224"/>
      <c r="BK81" s="97"/>
      <c r="BL81" s="97"/>
      <c r="BM81" s="97"/>
      <c r="BN81" s="97"/>
      <c r="BO81" s="97"/>
    </row>
    <row r="82" spans="1:67" s="99" customForma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L82" s="97"/>
      <c r="AM82" s="97"/>
      <c r="AN82" s="97"/>
      <c r="AO82" s="97"/>
      <c r="AP82" s="97"/>
      <c r="AQ82" s="225"/>
      <c r="AR82" s="225"/>
      <c r="AS82" s="225"/>
      <c r="AT82" s="225"/>
      <c r="AU82" s="216" t="s">
        <v>228</v>
      </c>
      <c r="AV82" s="216"/>
      <c r="AW82" s="216"/>
      <c r="AX82" s="216"/>
      <c r="AY82" s="216"/>
      <c r="AZ82" s="216"/>
      <c r="BA82" s="216"/>
      <c r="BB82" s="216"/>
      <c r="BC82" s="216"/>
      <c r="BD82" s="216"/>
      <c r="BE82" s="216"/>
      <c r="BF82" s="216"/>
      <c r="BG82" s="216"/>
      <c r="BH82" s="216"/>
      <c r="BI82" s="216"/>
      <c r="BJ82" s="216"/>
      <c r="BK82" s="97"/>
      <c r="BL82" s="97"/>
      <c r="BM82" s="97"/>
      <c r="BN82" s="97"/>
      <c r="BO82" s="97"/>
    </row>
    <row r="83" spans="1:67" s="99" customForma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L83" s="97"/>
      <c r="AM83" s="97"/>
      <c r="AN83" s="97"/>
      <c r="AO83" s="97"/>
      <c r="AP83" s="97"/>
      <c r="AQ83" s="225"/>
      <c r="AR83" s="225"/>
      <c r="AS83" s="225"/>
      <c r="AT83" s="225"/>
      <c r="AU83" s="216">
        <v>7</v>
      </c>
      <c r="AV83" s="216"/>
      <c r="AW83" s="216">
        <v>6</v>
      </c>
      <c r="AX83" s="216"/>
      <c r="AY83" s="216">
        <v>5</v>
      </c>
      <c r="AZ83" s="216"/>
      <c r="BA83" s="216">
        <v>4</v>
      </c>
      <c r="BB83" s="216"/>
      <c r="BC83" s="216">
        <v>3</v>
      </c>
      <c r="BD83" s="216"/>
      <c r="BE83" s="216">
        <v>2</v>
      </c>
      <c r="BF83" s="216"/>
      <c r="BG83" s="216">
        <v>1</v>
      </c>
      <c r="BH83" s="216"/>
      <c r="BI83" s="216">
        <v>0</v>
      </c>
      <c r="BJ83" s="216"/>
      <c r="BK83" s="97"/>
      <c r="BL83" s="97"/>
      <c r="BM83" s="97"/>
      <c r="BN83" s="97"/>
      <c r="BO83" s="97"/>
    </row>
    <row r="84" spans="1:67" s="99" customForma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L84" s="97"/>
      <c r="AM84" s="97"/>
      <c r="AN84" s="97"/>
      <c r="AO84" s="97"/>
      <c r="AP84" s="97"/>
      <c r="AQ84" s="220" t="s">
        <v>229</v>
      </c>
      <c r="AR84" s="220"/>
      <c r="AS84" s="216">
        <v>0</v>
      </c>
      <c r="AT84" s="216"/>
      <c r="AU84" s="222">
        <f t="shared" ref="AU84:AU91" si="26">$AS84*8+AU$83</f>
        <v>7</v>
      </c>
      <c r="AV84" s="222"/>
      <c r="AW84" s="222">
        <f t="shared" ref="AW84:AW91" si="27">$AS84*8+AW$83</f>
        <v>6</v>
      </c>
      <c r="AX84" s="222"/>
      <c r="AY84" s="222">
        <f t="shared" ref="AY84:AY91" si="28">$AS84*8+AY$83</f>
        <v>5</v>
      </c>
      <c r="AZ84" s="222"/>
      <c r="BA84" s="222">
        <f t="shared" ref="BA84:BA91" si="29">$AS84*8+BA$83</f>
        <v>4</v>
      </c>
      <c r="BB84" s="222"/>
      <c r="BC84" s="222">
        <f t="shared" ref="BC84:BC91" si="30">$AS84*8+BC$83</f>
        <v>3</v>
      </c>
      <c r="BD84" s="222"/>
      <c r="BE84" s="222">
        <f t="shared" ref="BE84:BE91" si="31">$AS84*8+BE$83</f>
        <v>2</v>
      </c>
      <c r="BF84" s="222"/>
      <c r="BG84" s="222">
        <f t="shared" ref="BG84:BG91" si="32">$AS84*8+BG$83</f>
        <v>1</v>
      </c>
      <c r="BH84" s="222"/>
      <c r="BI84" s="222">
        <f t="shared" ref="BI84:BI91" si="33">$AS84*8+BI$83</f>
        <v>0</v>
      </c>
      <c r="BJ84" s="222"/>
      <c r="BK84" s="97"/>
      <c r="BL84" s="97"/>
      <c r="BM84" s="97"/>
      <c r="BN84" s="97"/>
      <c r="BO84" s="97"/>
    </row>
    <row r="85" spans="1:67" s="99" customForma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L85" s="97"/>
      <c r="AM85" s="97"/>
      <c r="AN85" s="97"/>
      <c r="AO85" s="97"/>
      <c r="AP85" s="97"/>
      <c r="AQ85" s="220"/>
      <c r="AR85" s="220"/>
      <c r="AS85" s="216">
        <v>1</v>
      </c>
      <c r="AT85" s="216"/>
      <c r="AU85" s="222">
        <f t="shared" si="26"/>
        <v>15</v>
      </c>
      <c r="AV85" s="222"/>
      <c r="AW85" s="222">
        <f t="shared" si="27"/>
        <v>14</v>
      </c>
      <c r="AX85" s="222"/>
      <c r="AY85" s="222">
        <f t="shared" si="28"/>
        <v>13</v>
      </c>
      <c r="AZ85" s="222"/>
      <c r="BA85" s="222">
        <f t="shared" si="29"/>
        <v>12</v>
      </c>
      <c r="BB85" s="222"/>
      <c r="BC85" s="222">
        <f t="shared" si="30"/>
        <v>11</v>
      </c>
      <c r="BD85" s="222"/>
      <c r="BE85" s="222">
        <f t="shared" si="31"/>
        <v>10</v>
      </c>
      <c r="BF85" s="222"/>
      <c r="BG85" s="222">
        <f t="shared" si="32"/>
        <v>9</v>
      </c>
      <c r="BH85" s="222"/>
      <c r="BI85" s="222">
        <f t="shared" si="33"/>
        <v>8</v>
      </c>
      <c r="BJ85" s="222"/>
      <c r="BK85" s="97"/>
      <c r="BL85" s="97"/>
      <c r="BM85" s="97"/>
      <c r="BN85" s="97"/>
      <c r="BO85" s="97"/>
    </row>
    <row r="86" spans="1:67" s="99" customForma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L86" s="97"/>
      <c r="AM86" s="97"/>
      <c r="AN86" s="97"/>
      <c r="AO86" s="97"/>
      <c r="AP86" s="97"/>
      <c r="AQ86" s="220"/>
      <c r="AR86" s="220"/>
      <c r="AS86" s="216">
        <v>2</v>
      </c>
      <c r="AT86" s="216"/>
      <c r="AU86" s="222">
        <f t="shared" si="26"/>
        <v>23</v>
      </c>
      <c r="AV86" s="222"/>
      <c r="AW86" s="222">
        <f t="shared" si="27"/>
        <v>22</v>
      </c>
      <c r="AX86" s="222"/>
      <c r="AY86" s="222">
        <f t="shared" si="28"/>
        <v>21</v>
      </c>
      <c r="AZ86" s="222"/>
      <c r="BA86" s="222">
        <f t="shared" si="29"/>
        <v>20</v>
      </c>
      <c r="BB86" s="222"/>
      <c r="BC86" s="222">
        <f t="shared" si="30"/>
        <v>19</v>
      </c>
      <c r="BD86" s="222"/>
      <c r="BE86" s="222">
        <f t="shared" si="31"/>
        <v>18</v>
      </c>
      <c r="BF86" s="222"/>
      <c r="BG86" s="222">
        <f t="shared" si="32"/>
        <v>17</v>
      </c>
      <c r="BH86" s="222"/>
      <c r="BI86" s="222">
        <f t="shared" si="33"/>
        <v>16</v>
      </c>
      <c r="BJ86" s="222"/>
      <c r="BK86" s="97"/>
      <c r="BL86" s="97"/>
      <c r="BM86" s="97"/>
      <c r="BN86" s="97"/>
      <c r="BO86" s="97"/>
    </row>
    <row r="87" spans="1:67" s="99" customForma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L87" s="97"/>
      <c r="AM87" s="97"/>
      <c r="AN87" s="97"/>
      <c r="AO87" s="97"/>
      <c r="AP87" s="97"/>
      <c r="AQ87" s="220"/>
      <c r="AR87" s="220"/>
      <c r="AS87" s="216">
        <v>3</v>
      </c>
      <c r="AT87" s="216"/>
      <c r="AU87" s="221">
        <f t="shared" si="26"/>
        <v>31</v>
      </c>
      <c r="AV87" s="221"/>
      <c r="AW87" s="221">
        <f t="shared" si="27"/>
        <v>30</v>
      </c>
      <c r="AX87" s="221"/>
      <c r="AY87" s="221">
        <f t="shared" si="28"/>
        <v>29</v>
      </c>
      <c r="AZ87" s="221"/>
      <c r="BA87" s="221">
        <f t="shared" si="29"/>
        <v>28</v>
      </c>
      <c r="BB87" s="221"/>
      <c r="BC87" s="221">
        <f t="shared" si="30"/>
        <v>27</v>
      </c>
      <c r="BD87" s="221"/>
      <c r="BE87" s="221">
        <f t="shared" si="31"/>
        <v>26</v>
      </c>
      <c r="BF87" s="221"/>
      <c r="BG87" s="221">
        <f t="shared" si="32"/>
        <v>25</v>
      </c>
      <c r="BH87" s="221"/>
      <c r="BI87" s="221">
        <f t="shared" si="33"/>
        <v>24</v>
      </c>
      <c r="BJ87" s="221"/>
      <c r="BK87" s="97"/>
      <c r="BL87" s="97"/>
      <c r="BM87" s="97"/>
      <c r="BN87" s="97"/>
      <c r="BO87" s="97"/>
    </row>
    <row r="88" spans="1:67" s="99" customForma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L88" s="97"/>
      <c r="AM88" s="97"/>
      <c r="AN88" s="97"/>
      <c r="AO88" s="97"/>
      <c r="AP88" s="97"/>
      <c r="AQ88" s="220"/>
      <c r="AR88" s="220"/>
      <c r="AS88" s="216">
        <v>4</v>
      </c>
      <c r="AT88" s="216"/>
      <c r="AU88" s="221">
        <f t="shared" si="26"/>
        <v>39</v>
      </c>
      <c r="AV88" s="221"/>
      <c r="AW88" s="221">
        <f t="shared" si="27"/>
        <v>38</v>
      </c>
      <c r="AX88" s="221"/>
      <c r="AY88" s="221">
        <f t="shared" si="28"/>
        <v>37</v>
      </c>
      <c r="AZ88" s="221"/>
      <c r="BA88" s="221">
        <f t="shared" si="29"/>
        <v>36</v>
      </c>
      <c r="BB88" s="221"/>
      <c r="BC88" s="219">
        <f t="shared" si="30"/>
        <v>35</v>
      </c>
      <c r="BD88" s="219"/>
      <c r="BE88" s="219">
        <f t="shared" si="31"/>
        <v>34</v>
      </c>
      <c r="BF88" s="219"/>
      <c r="BG88" s="219">
        <f t="shared" si="32"/>
        <v>33</v>
      </c>
      <c r="BH88" s="219"/>
      <c r="BI88" s="219">
        <f t="shared" si="33"/>
        <v>32</v>
      </c>
      <c r="BJ88" s="219"/>
      <c r="BK88" s="97"/>
      <c r="BL88" s="97"/>
      <c r="BM88" s="97"/>
      <c r="BN88" s="97"/>
      <c r="BO88" s="97"/>
    </row>
    <row r="89" spans="1:67" s="99" customForma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L89" s="97"/>
      <c r="AM89" s="97"/>
      <c r="AN89" s="97"/>
      <c r="AO89" s="97"/>
      <c r="AP89" s="97"/>
      <c r="AQ89" s="220"/>
      <c r="AR89" s="220"/>
      <c r="AS89" s="216">
        <v>5</v>
      </c>
      <c r="AT89" s="216"/>
      <c r="AU89" s="219">
        <f t="shared" si="26"/>
        <v>47</v>
      </c>
      <c r="AV89" s="219"/>
      <c r="AW89" s="219">
        <f t="shared" si="27"/>
        <v>46</v>
      </c>
      <c r="AX89" s="219"/>
      <c r="AY89" s="219">
        <f t="shared" si="28"/>
        <v>45</v>
      </c>
      <c r="AZ89" s="219"/>
      <c r="BA89" s="219">
        <f t="shared" si="29"/>
        <v>44</v>
      </c>
      <c r="BB89" s="219"/>
      <c r="BC89" s="219">
        <f t="shared" si="30"/>
        <v>43</v>
      </c>
      <c r="BD89" s="219"/>
      <c r="BE89" s="219">
        <f t="shared" si="31"/>
        <v>42</v>
      </c>
      <c r="BF89" s="219"/>
      <c r="BG89" s="219">
        <f t="shared" si="32"/>
        <v>41</v>
      </c>
      <c r="BH89" s="219"/>
      <c r="BI89" s="219">
        <f t="shared" si="33"/>
        <v>40</v>
      </c>
      <c r="BJ89" s="219"/>
      <c r="BK89" s="97"/>
      <c r="BL89" s="97"/>
      <c r="BM89" s="97"/>
      <c r="BN89" s="97"/>
      <c r="BO89" s="97"/>
    </row>
    <row r="90" spans="1:67" s="99" customForma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L90" s="97"/>
      <c r="AM90" s="97"/>
      <c r="AN90" s="97"/>
      <c r="AO90" s="97"/>
      <c r="AP90" s="97"/>
      <c r="AQ90" s="220"/>
      <c r="AR90" s="220"/>
      <c r="AS90" s="216">
        <v>6</v>
      </c>
      <c r="AT90" s="216"/>
      <c r="AU90" s="219">
        <f t="shared" si="26"/>
        <v>55</v>
      </c>
      <c r="AV90" s="219"/>
      <c r="AW90" s="219">
        <f t="shared" si="27"/>
        <v>54</v>
      </c>
      <c r="AX90" s="219"/>
      <c r="AY90" s="212">
        <f t="shared" si="28"/>
        <v>53</v>
      </c>
      <c r="AZ90" s="212"/>
      <c r="BA90" s="212">
        <f t="shared" si="29"/>
        <v>52</v>
      </c>
      <c r="BB90" s="212"/>
      <c r="BC90" s="212">
        <f t="shared" si="30"/>
        <v>51</v>
      </c>
      <c r="BD90" s="212"/>
      <c r="BE90" s="212">
        <f t="shared" si="31"/>
        <v>50</v>
      </c>
      <c r="BF90" s="212"/>
      <c r="BG90" s="212">
        <f t="shared" si="32"/>
        <v>49</v>
      </c>
      <c r="BH90" s="212"/>
      <c r="BI90" s="212">
        <f t="shared" si="33"/>
        <v>48</v>
      </c>
      <c r="BJ90" s="212"/>
      <c r="BK90" s="97"/>
      <c r="BL90" s="97"/>
      <c r="BM90" s="97"/>
      <c r="BN90" s="97"/>
      <c r="BO90" s="97"/>
    </row>
    <row r="91" spans="1:67" s="99" customForma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L91" s="97"/>
      <c r="AM91" s="97"/>
      <c r="AN91" s="97"/>
      <c r="AO91" s="97"/>
      <c r="AP91" s="97"/>
      <c r="AQ91" s="220"/>
      <c r="AR91" s="220"/>
      <c r="AS91" s="216">
        <v>7</v>
      </c>
      <c r="AT91" s="216"/>
      <c r="AU91" s="217">
        <f t="shared" si="26"/>
        <v>63</v>
      </c>
      <c r="AV91" s="217"/>
      <c r="AW91" s="212">
        <f t="shared" si="27"/>
        <v>62</v>
      </c>
      <c r="AX91" s="212"/>
      <c r="AY91" s="212">
        <f t="shared" si="28"/>
        <v>61</v>
      </c>
      <c r="AZ91" s="212"/>
      <c r="BA91" s="218">
        <f t="shared" si="29"/>
        <v>60</v>
      </c>
      <c r="BB91" s="218"/>
      <c r="BC91" s="218">
        <f t="shared" si="30"/>
        <v>59</v>
      </c>
      <c r="BD91" s="218"/>
      <c r="BE91" s="212">
        <f t="shared" si="31"/>
        <v>58</v>
      </c>
      <c r="BF91" s="212"/>
      <c r="BG91" s="212">
        <f t="shared" si="32"/>
        <v>57</v>
      </c>
      <c r="BH91" s="212"/>
      <c r="BI91" s="212">
        <f t="shared" si="33"/>
        <v>56</v>
      </c>
      <c r="BJ91" s="212"/>
      <c r="BK91" s="97"/>
      <c r="BL91" s="97"/>
      <c r="BM91" s="97"/>
      <c r="BN91" s="97"/>
      <c r="BO91" s="97"/>
    </row>
    <row r="92" spans="1:67" s="99" customForma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row>
    <row r="93" spans="1:67" s="99" customForma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L93" s="97"/>
      <c r="AM93" s="97"/>
      <c r="AN93" s="97"/>
      <c r="AO93" s="97"/>
      <c r="AP93" s="97"/>
      <c r="AQ93" s="97"/>
      <c r="AR93" s="97"/>
      <c r="AS93" s="106" t="s">
        <v>269</v>
      </c>
      <c r="AT93" s="107"/>
      <c r="AU93" s="107"/>
      <c r="AV93" s="107"/>
      <c r="AW93" s="107"/>
      <c r="AX93" s="107"/>
      <c r="AY93" s="107"/>
      <c r="AZ93" s="107"/>
      <c r="BA93" s="107"/>
      <c r="BB93" s="107"/>
      <c r="BC93" s="107"/>
      <c r="BD93" s="107"/>
      <c r="BE93" s="107"/>
      <c r="BF93" s="107"/>
      <c r="BG93" s="107"/>
      <c r="BH93" s="108"/>
      <c r="BI93" s="97"/>
      <c r="BJ93" s="97"/>
      <c r="BK93" s="97"/>
      <c r="BL93" s="97"/>
      <c r="BM93" s="97"/>
      <c r="BN93" s="97"/>
      <c r="BO93" s="97"/>
    </row>
    <row r="94" spans="1:67" x14ac:dyDescent="0.2">
      <c r="AL94" s="97"/>
      <c r="AM94" s="97"/>
      <c r="AN94" s="97"/>
      <c r="AO94" s="97"/>
      <c r="AP94" s="97"/>
      <c r="AQ94" s="97"/>
      <c r="AR94" s="97"/>
      <c r="AS94" s="109"/>
      <c r="AT94" s="101"/>
      <c r="AU94" s="101"/>
      <c r="AV94" s="213" t="s">
        <v>270</v>
      </c>
      <c r="AW94" s="213"/>
      <c r="AX94" s="101"/>
      <c r="AY94" s="101" t="s">
        <v>271</v>
      </c>
      <c r="AZ94" s="101"/>
      <c r="BA94" s="101"/>
      <c r="BB94" s="101"/>
      <c r="BC94" s="101"/>
      <c r="BD94" s="101"/>
      <c r="BE94" s="101"/>
      <c r="BF94" s="101"/>
      <c r="BG94" s="213" t="s">
        <v>272</v>
      </c>
      <c r="BH94" s="214"/>
      <c r="BI94" s="97"/>
      <c r="BJ94" s="97"/>
      <c r="BK94" s="97"/>
      <c r="BL94" s="97"/>
      <c r="BM94" s="97"/>
      <c r="BN94" s="97"/>
      <c r="BO94" s="97"/>
    </row>
    <row r="95" spans="1:67" x14ac:dyDescent="0.2">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row>
    <row r="104" spans="38:68" ht="13.5" customHeight="1" x14ac:dyDescent="0.2">
      <c r="AL104" s="97"/>
      <c r="AM104" s="215" t="s">
        <v>278</v>
      </c>
      <c r="AN104" s="215"/>
      <c r="AO104" s="215"/>
      <c r="AP104" s="215"/>
      <c r="AQ104" s="215"/>
      <c r="AR104" s="215"/>
      <c r="AS104" s="215"/>
      <c r="AT104" s="215"/>
      <c r="AU104" s="215"/>
      <c r="AV104" s="215"/>
      <c r="AW104" s="215"/>
      <c r="AX104" s="215"/>
      <c r="AY104" s="215"/>
      <c r="AZ104" s="215"/>
      <c r="BA104" s="215"/>
      <c r="BB104" s="215"/>
      <c r="BC104" s="215"/>
      <c r="BD104" s="215"/>
      <c r="BE104" s="215"/>
      <c r="BF104" s="215"/>
      <c r="BG104" s="215"/>
      <c r="BH104" s="215"/>
      <c r="BI104" s="215"/>
      <c r="BJ104" s="215"/>
      <c r="BK104" s="215"/>
      <c r="BL104" s="215"/>
      <c r="BM104" s="215"/>
      <c r="BN104" s="215"/>
      <c r="BO104" s="215"/>
      <c r="BP104" s="97"/>
    </row>
    <row r="105" spans="38:68" x14ac:dyDescent="0.2">
      <c r="AL105" s="111"/>
      <c r="AM105" s="215"/>
      <c r="AN105" s="215"/>
      <c r="AO105" s="215"/>
      <c r="AP105" s="215"/>
      <c r="AQ105" s="215"/>
      <c r="AR105" s="215"/>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c r="BO105" s="215"/>
      <c r="BP105" s="97"/>
    </row>
    <row r="106" spans="38:68" x14ac:dyDescent="0.2">
      <c r="AL106" s="111"/>
      <c r="AM106" s="215"/>
      <c r="AN106" s="215"/>
      <c r="AO106" s="215"/>
      <c r="AP106" s="215"/>
      <c r="AQ106" s="215"/>
      <c r="AR106" s="215"/>
      <c r="AS106" s="215"/>
      <c r="AT106" s="215"/>
      <c r="AU106" s="215"/>
      <c r="AV106" s="215"/>
      <c r="AW106" s="215"/>
      <c r="AX106" s="215"/>
      <c r="AY106" s="215"/>
      <c r="AZ106" s="215"/>
      <c r="BA106" s="215"/>
      <c r="BB106" s="215"/>
      <c r="BC106" s="215"/>
      <c r="BD106" s="215"/>
      <c r="BE106" s="215"/>
      <c r="BF106" s="215"/>
      <c r="BG106" s="215"/>
      <c r="BH106" s="215"/>
      <c r="BI106" s="215"/>
      <c r="BJ106" s="215"/>
      <c r="BK106" s="215"/>
      <c r="BL106" s="215"/>
      <c r="BM106" s="215"/>
      <c r="BN106" s="215"/>
      <c r="BO106" s="215"/>
      <c r="BP106" s="97"/>
    </row>
    <row r="109" spans="38:68" x14ac:dyDescent="0.2">
      <c r="AM109" s="99" t="s">
        <v>279</v>
      </c>
    </row>
    <row r="110" spans="38:68" x14ac:dyDescent="0.2">
      <c r="AN110" s="99" t="s">
        <v>280</v>
      </c>
    </row>
    <row r="111" spans="38:68" x14ac:dyDescent="0.2">
      <c r="AN111" s="99" t="s">
        <v>281</v>
      </c>
    </row>
    <row r="113" spans="38:67" x14ac:dyDescent="0.2">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row>
    <row r="114" spans="38:67" x14ac:dyDescent="0.2">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row>
    <row r="115" spans="38:67" x14ac:dyDescent="0.2">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row>
  </sheetData>
  <mergeCells count="496">
    <mergeCell ref="AM5:BO7"/>
    <mergeCell ref="E8:AF8"/>
    <mergeCell ref="D9:E10"/>
    <mergeCell ref="F9:G10"/>
    <mergeCell ref="H9:I10"/>
    <mergeCell ref="J9:K10"/>
    <mergeCell ref="L9:AA9"/>
    <mergeCell ref="AB9:AC10"/>
    <mergeCell ref="AD9:AE10"/>
    <mergeCell ref="AF9:AG10"/>
    <mergeCell ref="AM9:BN9"/>
    <mergeCell ref="L10:M10"/>
    <mergeCell ref="N10:O10"/>
    <mergeCell ref="P10:Q10"/>
    <mergeCell ref="R10:S10"/>
    <mergeCell ref="T10:U10"/>
    <mergeCell ref="V10:W10"/>
    <mergeCell ref="X10:Y10"/>
    <mergeCell ref="Z10:AA10"/>
    <mergeCell ref="H13:AC13"/>
    <mergeCell ref="I14:L15"/>
    <mergeCell ref="M14:AB14"/>
    <mergeCell ref="M15:N15"/>
    <mergeCell ref="O15:P15"/>
    <mergeCell ref="Q15:R15"/>
    <mergeCell ref="S15:T15"/>
    <mergeCell ref="U15:V15"/>
    <mergeCell ref="W15:X15"/>
    <mergeCell ref="Y15:Z15"/>
    <mergeCell ref="AA15:AB15"/>
    <mergeCell ref="AA16:AB16"/>
    <mergeCell ref="K17:L17"/>
    <mergeCell ref="M17:N17"/>
    <mergeCell ref="O17:P17"/>
    <mergeCell ref="Q17:R17"/>
    <mergeCell ref="S17:T17"/>
    <mergeCell ref="U17:V17"/>
    <mergeCell ref="W17:X17"/>
    <mergeCell ref="Y17:Z17"/>
    <mergeCell ref="AA17:AB17"/>
    <mergeCell ref="K16:L16"/>
    <mergeCell ref="M16:N16"/>
    <mergeCell ref="O16:P16"/>
    <mergeCell ref="Q16:R16"/>
    <mergeCell ref="S16:T16"/>
    <mergeCell ref="U16:V16"/>
    <mergeCell ref="W16:X16"/>
    <mergeCell ref="Y16:Z16"/>
    <mergeCell ref="AA18:AB18"/>
    <mergeCell ref="K19:L19"/>
    <mergeCell ref="M19:N19"/>
    <mergeCell ref="O19:P19"/>
    <mergeCell ref="Q19:R19"/>
    <mergeCell ref="S19:T19"/>
    <mergeCell ref="U19:V19"/>
    <mergeCell ref="W19:X19"/>
    <mergeCell ref="K18:L18"/>
    <mergeCell ref="M18:N18"/>
    <mergeCell ref="O18:P18"/>
    <mergeCell ref="Q18:R18"/>
    <mergeCell ref="S18:T18"/>
    <mergeCell ref="U18:V18"/>
    <mergeCell ref="Y19:Z19"/>
    <mergeCell ref="AA19:AB19"/>
    <mergeCell ref="W18:X18"/>
    <mergeCell ref="Y18:Z18"/>
    <mergeCell ref="AA20:AB20"/>
    <mergeCell ref="K21:L21"/>
    <mergeCell ref="M21:N21"/>
    <mergeCell ref="O21:P21"/>
    <mergeCell ref="Q21:R21"/>
    <mergeCell ref="S21:T21"/>
    <mergeCell ref="U21:V21"/>
    <mergeCell ref="W21:X21"/>
    <mergeCell ref="Y21:Z21"/>
    <mergeCell ref="AA21:AB21"/>
    <mergeCell ref="K20:L20"/>
    <mergeCell ref="M20:N20"/>
    <mergeCell ref="O20:P20"/>
    <mergeCell ref="Q20:R20"/>
    <mergeCell ref="S20:T20"/>
    <mergeCell ref="U20:V20"/>
    <mergeCell ref="W20:X20"/>
    <mergeCell ref="Y20:Z20"/>
    <mergeCell ref="AA22:AB22"/>
    <mergeCell ref="K23:L23"/>
    <mergeCell ref="M23:N23"/>
    <mergeCell ref="O23:P23"/>
    <mergeCell ref="Q23:R23"/>
    <mergeCell ref="S23:T23"/>
    <mergeCell ref="U23:V23"/>
    <mergeCell ref="W23:X23"/>
    <mergeCell ref="K22:L22"/>
    <mergeCell ref="M22:N22"/>
    <mergeCell ref="O22:P22"/>
    <mergeCell ref="Q22:R22"/>
    <mergeCell ref="S22:T22"/>
    <mergeCell ref="U22:V22"/>
    <mergeCell ref="W22:X22"/>
    <mergeCell ref="Y22:Z22"/>
    <mergeCell ref="I42:K43"/>
    <mergeCell ref="L42:T42"/>
    <mergeCell ref="U42:X43"/>
    <mergeCell ref="Y42:AB43"/>
    <mergeCell ref="AQ42:AS43"/>
    <mergeCell ref="AT42:BB42"/>
    <mergeCell ref="Y23:Z23"/>
    <mergeCell ref="AA23:AB23"/>
    <mergeCell ref="E25:AG26"/>
    <mergeCell ref="AM34:BO35"/>
    <mergeCell ref="I41:AB41"/>
    <mergeCell ref="AQ41:BJ41"/>
    <mergeCell ref="E28:AG29"/>
    <mergeCell ref="BC42:BF43"/>
    <mergeCell ref="BG42:BJ43"/>
    <mergeCell ref="L43:M43"/>
    <mergeCell ref="N43:O43"/>
    <mergeCell ref="P43:R43"/>
    <mergeCell ref="S43:T43"/>
    <mergeCell ref="AT43:AU43"/>
    <mergeCell ref="AV43:AW43"/>
    <mergeCell ref="AX43:AZ43"/>
    <mergeCell ref="BA43:BB43"/>
    <mergeCell ref="I16:J23"/>
    <mergeCell ref="BG45:BJ45"/>
    <mergeCell ref="BC44:BF44"/>
    <mergeCell ref="BG44:BJ44"/>
    <mergeCell ref="I45:K45"/>
    <mergeCell ref="L45:M45"/>
    <mergeCell ref="N45:O45"/>
    <mergeCell ref="P45:R45"/>
    <mergeCell ref="S45:T45"/>
    <mergeCell ref="U45:X45"/>
    <mergeCell ref="Y45:AB45"/>
    <mergeCell ref="AQ45:AS45"/>
    <mergeCell ref="Y44:AB44"/>
    <mergeCell ref="AQ44:AS44"/>
    <mergeCell ref="AT44:AU44"/>
    <mergeCell ref="AV44:AW44"/>
    <mergeCell ref="AX44:AZ44"/>
    <mergeCell ref="BA44:BB44"/>
    <mergeCell ref="I44:K44"/>
    <mergeCell ref="L44:M44"/>
    <mergeCell ref="N44:O44"/>
    <mergeCell ref="P44:R44"/>
    <mergeCell ref="S44:T44"/>
    <mergeCell ref="U44:X44"/>
    <mergeCell ref="N46:O46"/>
    <mergeCell ref="P46:R46"/>
    <mergeCell ref="S46:T46"/>
    <mergeCell ref="U46:X46"/>
    <mergeCell ref="AT45:AU45"/>
    <mergeCell ref="AV45:AW45"/>
    <mergeCell ref="AX45:AZ45"/>
    <mergeCell ref="BA45:BB45"/>
    <mergeCell ref="BC45:BF45"/>
    <mergeCell ref="AT47:AU47"/>
    <mergeCell ref="AV47:AW47"/>
    <mergeCell ref="AX47:AZ47"/>
    <mergeCell ref="BA47:BB47"/>
    <mergeCell ref="BC47:BF47"/>
    <mergeCell ref="BG47:BJ47"/>
    <mergeCell ref="BC46:BF46"/>
    <mergeCell ref="BG46:BJ46"/>
    <mergeCell ref="I47:K47"/>
    <mergeCell ref="L47:M47"/>
    <mergeCell ref="N47:O47"/>
    <mergeCell ref="P47:R47"/>
    <mergeCell ref="S47:T47"/>
    <mergeCell ref="U47:X47"/>
    <mergeCell ref="Y47:AB47"/>
    <mergeCell ref="AQ47:AS47"/>
    <mergeCell ref="Y46:AB46"/>
    <mergeCell ref="AQ46:AS46"/>
    <mergeCell ref="AT46:AU46"/>
    <mergeCell ref="AV46:AW46"/>
    <mergeCell ref="AX46:AZ46"/>
    <mergeCell ref="BA46:BB46"/>
    <mergeCell ref="I46:K46"/>
    <mergeCell ref="L46:M46"/>
    <mergeCell ref="BC48:BF48"/>
    <mergeCell ref="BG48:BJ48"/>
    <mergeCell ref="I50:AB50"/>
    <mergeCell ref="AQ50:BJ50"/>
    <mergeCell ref="I51:L52"/>
    <mergeCell ref="M51:AB51"/>
    <mergeCell ref="AQ51:AT52"/>
    <mergeCell ref="AU51:BJ51"/>
    <mergeCell ref="M52:N52"/>
    <mergeCell ref="O52:P52"/>
    <mergeCell ref="Y48:AB48"/>
    <mergeCell ref="AQ48:AS48"/>
    <mergeCell ref="AT48:AU48"/>
    <mergeCell ref="AV48:AW48"/>
    <mergeCell ref="AX48:AZ48"/>
    <mergeCell ref="BA48:BB48"/>
    <mergeCell ref="I48:K48"/>
    <mergeCell ref="L48:M48"/>
    <mergeCell ref="N48:O48"/>
    <mergeCell ref="P48:R48"/>
    <mergeCell ref="S48:T48"/>
    <mergeCell ref="U48:X48"/>
    <mergeCell ref="BG52:BH52"/>
    <mergeCell ref="BI52:BJ52"/>
    <mergeCell ref="I53:J60"/>
    <mergeCell ref="K53:L53"/>
    <mergeCell ref="M53:N53"/>
    <mergeCell ref="O53:P53"/>
    <mergeCell ref="Q53:R53"/>
    <mergeCell ref="S53:T53"/>
    <mergeCell ref="U53:V53"/>
    <mergeCell ref="W53:X53"/>
    <mergeCell ref="AU52:AV52"/>
    <mergeCell ref="K54:L54"/>
    <mergeCell ref="M54:N54"/>
    <mergeCell ref="O54:P54"/>
    <mergeCell ref="Q54:R54"/>
    <mergeCell ref="S54:T54"/>
    <mergeCell ref="U54:V54"/>
    <mergeCell ref="W54:X54"/>
    <mergeCell ref="K58:L58"/>
    <mergeCell ref="M58:N58"/>
    <mergeCell ref="O58:P58"/>
    <mergeCell ref="Q58:R58"/>
    <mergeCell ref="S58:T58"/>
    <mergeCell ref="U58:V58"/>
    <mergeCell ref="K57:L57"/>
    <mergeCell ref="M57:N57"/>
    <mergeCell ref="AW52:AX52"/>
    <mergeCell ref="AY52:AZ52"/>
    <mergeCell ref="BA52:BB52"/>
    <mergeCell ref="BC52:BD52"/>
    <mergeCell ref="BE52:BF52"/>
    <mergeCell ref="Q52:R52"/>
    <mergeCell ref="S52:T52"/>
    <mergeCell ref="U52:V52"/>
    <mergeCell ref="W52:X52"/>
    <mergeCell ref="Y52:Z52"/>
    <mergeCell ref="AA52:AB52"/>
    <mergeCell ref="BE53:BF53"/>
    <mergeCell ref="BG53:BH53"/>
    <mergeCell ref="BI53:BJ53"/>
    <mergeCell ref="Y53:Z53"/>
    <mergeCell ref="AA53:AB53"/>
    <mergeCell ref="AQ53:AR60"/>
    <mergeCell ref="AS53:AT53"/>
    <mergeCell ref="AU53:AV53"/>
    <mergeCell ref="AW53:AX53"/>
    <mergeCell ref="AY53:AZ53"/>
    <mergeCell ref="BA53:BB53"/>
    <mergeCell ref="BC53:BD53"/>
    <mergeCell ref="AY54:AZ54"/>
    <mergeCell ref="BA54:BB54"/>
    <mergeCell ref="BC54:BD54"/>
    <mergeCell ref="BE54:BF54"/>
    <mergeCell ref="BG54:BH54"/>
    <mergeCell ref="BI54:BJ54"/>
    <mergeCell ref="Y54:Z54"/>
    <mergeCell ref="AA54:AB54"/>
    <mergeCell ref="AS54:AT54"/>
    <mergeCell ref="AU54:AV54"/>
    <mergeCell ref="AW54:AX54"/>
    <mergeCell ref="BE55:BF55"/>
    <mergeCell ref="BG55:BH55"/>
    <mergeCell ref="BI55:BJ55"/>
    <mergeCell ref="W55:X55"/>
    <mergeCell ref="Y55:Z55"/>
    <mergeCell ref="AA55:AB55"/>
    <mergeCell ref="AS55:AT55"/>
    <mergeCell ref="AU55:AV55"/>
    <mergeCell ref="AW55:AX55"/>
    <mergeCell ref="K56:L56"/>
    <mergeCell ref="M56:N56"/>
    <mergeCell ref="O56:P56"/>
    <mergeCell ref="Q56:R56"/>
    <mergeCell ref="S56:T56"/>
    <mergeCell ref="U56:V56"/>
    <mergeCell ref="AY55:AZ55"/>
    <mergeCell ref="BA55:BB55"/>
    <mergeCell ref="BC55:BD55"/>
    <mergeCell ref="K55:L55"/>
    <mergeCell ref="M55:N55"/>
    <mergeCell ref="O55:P55"/>
    <mergeCell ref="Q55:R55"/>
    <mergeCell ref="S55:T55"/>
    <mergeCell ref="U55:V55"/>
    <mergeCell ref="AY56:AZ56"/>
    <mergeCell ref="BA56:BB56"/>
    <mergeCell ref="BC56:BD56"/>
    <mergeCell ref="BE56:BF56"/>
    <mergeCell ref="BG56:BH56"/>
    <mergeCell ref="BI56:BJ56"/>
    <mergeCell ref="W56:X56"/>
    <mergeCell ref="Y56:Z56"/>
    <mergeCell ref="AA56:AB56"/>
    <mergeCell ref="AS56:AT56"/>
    <mergeCell ref="AU56:AV56"/>
    <mergeCell ref="AW56:AX56"/>
    <mergeCell ref="BI57:BJ57"/>
    <mergeCell ref="W57:X57"/>
    <mergeCell ref="Y57:Z57"/>
    <mergeCell ref="AA57:AB57"/>
    <mergeCell ref="AS57:AT57"/>
    <mergeCell ref="AU57:AV57"/>
    <mergeCell ref="AW57:AX57"/>
    <mergeCell ref="AY57:AZ57"/>
    <mergeCell ref="BA57:BB57"/>
    <mergeCell ref="BC57:BD57"/>
    <mergeCell ref="O57:P57"/>
    <mergeCell ref="Q57:R57"/>
    <mergeCell ref="S57:T57"/>
    <mergeCell ref="U57:V57"/>
    <mergeCell ref="AY58:AZ58"/>
    <mergeCell ref="BA58:BB58"/>
    <mergeCell ref="BC58:BD58"/>
    <mergeCell ref="BE58:BF58"/>
    <mergeCell ref="BG58:BH58"/>
    <mergeCell ref="BE57:BF57"/>
    <mergeCell ref="BG57:BH57"/>
    <mergeCell ref="BI58:BJ58"/>
    <mergeCell ref="W58:X58"/>
    <mergeCell ref="Y58:Z58"/>
    <mergeCell ref="AA58:AB58"/>
    <mergeCell ref="AS58:AT58"/>
    <mergeCell ref="AU58:AV58"/>
    <mergeCell ref="AW58:AX58"/>
    <mergeCell ref="BE59:BF59"/>
    <mergeCell ref="BG59:BH59"/>
    <mergeCell ref="BI59:BJ59"/>
    <mergeCell ref="W59:X59"/>
    <mergeCell ref="Y59:Z59"/>
    <mergeCell ref="AA59:AB59"/>
    <mergeCell ref="AS59:AT59"/>
    <mergeCell ref="AU59:AV59"/>
    <mergeCell ref="AW59:AX59"/>
    <mergeCell ref="K60:L60"/>
    <mergeCell ref="M60:N60"/>
    <mergeCell ref="O60:P60"/>
    <mergeCell ref="Q60:R60"/>
    <mergeCell ref="S60:T60"/>
    <mergeCell ref="U60:V60"/>
    <mergeCell ref="AY59:AZ59"/>
    <mergeCell ref="BA59:BB59"/>
    <mergeCell ref="BC59:BD59"/>
    <mergeCell ref="K59:L59"/>
    <mergeCell ref="M59:N59"/>
    <mergeCell ref="O59:P59"/>
    <mergeCell ref="Q59:R59"/>
    <mergeCell ref="S59:T59"/>
    <mergeCell ref="U59:V59"/>
    <mergeCell ref="AY60:AZ60"/>
    <mergeCell ref="BA60:BB60"/>
    <mergeCell ref="BC60:BD60"/>
    <mergeCell ref="BE60:BF60"/>
    <mergeCell ref="BG60:BH60"/>
    <mergeCell ref="BI60:BJ60"/>
    <mergeCell ref="W60:X60"/>
    <mergeCell ref="Y60:Z60"/>
    <mergeCell ref="AA60:AB60"/>
    <mergeCell ref="AS60:AT60"/>
    <mergeCell ref="AU60:AV60"/>
    <mergeCell ref="AW60:AX60"/>
    <mergeCell ref="AQ73:AS74"/>
    <mergeCell ref="AT73:BB73"/>
    <mergeCell ref="BC73:BF74"/>
    <mergeCell ref="BG73:BJ74"/>
    <mergeCell ref="AT74:AU74"/>
    <mergeCell ref="AV74:AW74"/>
    <mergeCell ref="AX74:AZ74"/>
    <mergeCell ref="BA74:BB74"/>
    <mergeCell ref="N63:O63"/>
    <mergeCell ref="Y63:Z63"/>
    <mergeCell ref="AV63:AW63"/>
    <mergeCell ref="BG63:BH63"/>
    <mergeCell ref="AM68:BO70"/>
    <mergeCell ref="AP72:BK72"/>
    <mergeCell ref="AQ77:AS77"/>
    <mergeCell ref="AT77:AW77"/>
    <mergeCell ref="AX77:AZ77"/>
    <mergeCell ref="BA77:BB77"/>
    <mergeCell ref="BC77:BF77"/>
    <mergeCell ref="BG77:BJ77"/>
    <mergeCell ref="BG75:BJ75"/>
    <mergeCell ref="AQ76:AS76"/>
    <mergeCell ref="AT76:AW76"/>
    <mergeCell ref="AX76:AZ76"/>
    <mergeCell ref="BA76:BB76"/>
    <mergeCell ref="BC76:BF76"/>
    <mergeCell ref="BG76:BJ76"/>
    <mergeCell ref="AQ75:AS75"/>
    <mergeCell ref="AT75:AU75"/>
    <mergeCell ref="AV75:AW75"/>
    <mergeCell ref="AX75:AZ75"/>
    <mergeCell ref="BA75:BB75"/>
    <mergeCell ref="BC75:BF75"/>
    <mergeCell ref="BG78:BJ78"/>
    <mergeCell ref="AQ79:AS79"/>
    <mergeCell ref="AT79:AU79"/>
    <mergeCell ref="AV79:AW79"/>
    <mergeCell ref="AX79:AZ79"/>
    <mergeCell ref="BA79:BB79"/>
    <mergeCell ref="BC79:BF79"/>
    <mergeCell ref="BG79:BJ79"/>
    <mergeCell ref="AQ78:AS78"/>
    <mergeCell ref="AT78:AU78"/>
    <mergeCell ref="AV78:AW78"/>
    <mergeCell ref="AX78:AZ78"/>
    <mergeCell ref="BA78:BB78"/>
    <mergeCell ref="BC78:BF78"/>
    <mergeCell ref="AQ81:BJ81"/>
    <mergeCell ref="AQ82:AT83"/>
    <mergeCell ref="AU82:BJ82"/>
    <mergeCell ref="AU83:AV83"/>
    <mergeCell ref="AW83:AX83"/>
    <mergeCell ref="AY83:AZ83"/>
    <mergeCell ref="BA83:BB83"/>
    <mergeCell ref="BC83:BD83"/>
    <mergeCell ref="BE83:BF83"/>
    <mergeCell ref="BG83:BH83"/>
    <mergeCell ref="BI83:BJ83"/>
    <mergeCell ref="BI84:BJ84"/>
    <mergeCell ref="AS85:AT85"/>
    <mergeCell ref="AU85:AV85"/>
    <mergeCell ref="AW85:AX85"/>
    <mergeCell ref="AY85:AZ85"/>
    <mergeCell ref="BA85:BB85"/>
    <mergeCell ref="BC85:BD85"/>
    <mergeCell ref="BE85:BF85"/>
    <mergeCell ref="BG85:BH85"/>
    <mergeCell ref="BI85:BJ85"/>
    <mergeCell ref="AS84:AT84"/>
    <mergeCell ref="AU84:AV84"/>
    <mergeCell ref="AW84:AX84"/>
    <mergeCell ref="AY84:AZ84"/>
    <mergeCell ref="BA84:BB84"/>
    <mergeCell ref="BC84:BD84"/>
    <mergeCell ref="BE84:BF84"/>
    <mergeCell ref="BG84:BH84"/>
    <mergeCell ref="BI86:BJ86"/>
    <mergeCell ref="AS87:AT87"/>
    <mergeCell ref="AU87:AV87"/>
    <mergeCell ref="AW87:AX87"/>
    <mergeCell ref="AY87:AZ87"/>
    <mergeCell ref="BA87:BB87"/>
    <mergeCell ref="BC87:BD87"/>
    <mergeCell ref="BE87:BF87"/>
    <mergeCell ref="AS86:AT86"/>
    <mergeCell ref="AU86:AV86"/>
    <mergeCell ref="AW86:AX86"/>
    <mergeCell ref="AY86:AZ86"/>
    <mergeCell ref="BA86:BB86"/>
    <mergeCell ref="BC86:BD86"/>
    <mergeCell ref="BG87:BH87"/>
    <mergeCell ref="BI87:BJ87"/>
    <mergeCell ref="BE86:BF86"/>
    <mergeCell ref="BG86:BH86"/>
    <mergeCell ref="AU89:AV89"/>
    <mergeCell ref="AW89:AX89"/>
    <mergeCell ref="AY89:AZ89"/>
    <mergeCell ref="BA89:BB89"/>
    <mergeCell ref="BC89:BD89"/>
    <mergeCell ref="BE89:BF89"/>
    <mergeCell ref="BG89:BH89"/>
    <mergeCell ref="BI89:BJ89"/>
    <mergeCell ref="AS88:AT88"/>
    <mergeCell ref="AU88:AV88"/>
    <mergeCell ref="AW88:AX88"/>
    <mergeCell ref="AY88:AZ88"/>
    <mergeCell ref="BA88:BB88"/>
    <mergeCell ref="BC88:BD88"/>
    <mergeCell ref="BE88:BF88"/>
    <mergeCell ref="BG88:BH88"/>
    <mergeCell ref="BI91:BJ91"/>
    <mergeCell ref="AV94:AW94"/>
    <mergeCell ref="BG94:BH94"/>
    <mergeCell ref="AM104:BO106"/>
    <mergeCell ref="BE90:BF90"/>
    <mergeCell ref="BG90:BH90"/>
    <mergeCell ref="BI90:BJ90"/>
    <mergeCell ref="AS91:AT91"/>
    <mergeCell ref="AU91:AV91"/>
    <mergeCell ref="AW91:AX91"/>
    <mergeCell ref="AY91:AZ91"/>
    <mergeCell ref="BA91:BB91"/>
    <mergeCell ref="BC91:BD91"/>
    <mergeCell ref="BE91:BF91"/>
    <mergeCell ref="AS90:AT90"/>
    <mergeCell ref="AU90:AV90"/>
    <mergeCell ref="AW90:AX90"/>
    <mergeCell ref="AY90:AZ90"/>
    <mergeCell ref="BA90:BB90"/>
    <mergeCell ref="BC90:BD90"/>
    <mergeCell ref="AQ84:AR91"/>
    <mergeCell ref="BG91:BH91"/>
    <mergeCell ref="BI88:BJ88"/>
    <mergeCell ref="AS89:AT89"/>
  </mergeCells>
  <phoneticPr fontId="2"/>
  <dataValidations count="1">
    <dataValidation type="whole" allowBlank="1" showInputMessage="1" showErrorMessage="1" sqref="BA75:BA79" xr:uid="{00000000-0002-0000-0400-000000000000}">
      <formula1>0</formula1>
      <formula2>64</formula2>
    </dataValidation>
  </dataValidations>
  <pageMargins left="0.70866141732283472" right="0.70866141732283472" top="0.70866141732283472" bottom="0.70866141732283472" header="0.31496062992125984" footer="0.31496062992125984"/>
  <pageSetup paperSize="9" scale="67" orientation="landscape" r:id="rId1"/>
  <rowBreaks count="2" manualBreakCount="2">
    <brk id="30" min="1" max="68" man="1"/>
    <brk id="64" min="1"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更新履歴 </vt:lpstr>
      <vt:lpstr>概要</vt:lpstr>
      <vt:lpstr>CANマトリクス</vt:lpstr>
      <vt:lpstr>エラーコード</vt:lpstr>
      <vt:lpstr>バイトビットについて</vt:lpstr>
      <vt:lpstr>CANマトリクス!Print_Area</vt:lpstr>
      <vt:lpstr>バイトビットについて!Print_Area</vt:lpstr>
      <vt:lpstr>概要!Print_Area</vt:lpstr>
      <vt:lpstr>'更新履歴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勝也(nishi.masaya)</dc:creator>
  <dc:description>[CANDBMK:D1@58;D2@47;MK@;]</dc:description>
  <cp:lastModifiedBy>耕市 上田</cp:lastModifiedBy>
  <dcterms:created xsi:type="dcterms:W3CDTF">2022-05-10T02:14:22Z</dcterms:created>
  <dcterms:modified xsi:type="dcterms:W3CDTF">2025-09-01T00:23:55Z</dcterms:modified>
</cp:coreProperties>
</file>